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5.10\wwwroot\dosyalar\duyuru\"/>
    </mc:Choice>
  </mc:AlternateContent>
  <bookViews>
    <workbookView xWindow="0" yWindow="0" windowWidth="28800" windowHeight="12450" firstSheet="5" activeTab="8"/>
  </bookViews>
  <sheets>
    <sheet name="Sağlık Hiz-Tıbbi Görüntüleme Pr" sheetId="39" r:id="rId1"/>
    <sheet name="Sağlık Hiz. MYO-Yaşlı Bakım Pr." sheetId="41" r:id="rId2"/>
    <sheet name="Posof MYO-Evde Hasta Bakımı Pr." sheetId="42" r:id="rId3"/>
    <sheet name="POSOF MYO-İlk ve Acil Yardım Pr" sheetId="43" r:id="rId4"/>
    <sheet name="ÇILDIR MYO - Sosyal Hiz. Pr." sheetId="44" r:id="rId5"/>
    <sheet name="ARAŞTIRMA MERKEZİ (Kimya)" sheetId="45" r:id="rId6"/>
    <sheet name="ARAŞTIRMA MERKEZİ (Gıda)" sheetId="46" r:id="rId7"/>
    <sheet name="PROJE GELİŞ. KOOR. OFİSİ (8)" sheetId="47" r:id="rId8"/>
    <sheet name="PROJE GELİŞ. VE KOOR.OFİSİ (9)" sheetId="49" r:id="rId9"/>
  </sheets>
  <definedNames>
    <definedName name="_xlnm._FilterDatabase" localSheetId="6" hidden="1">'ARAŞTIRMA MERKEZİ (Gıda)'!$G$12:$G$18</definedName>
    <definedName name="_xlnm._FilterDatabase" localSheetId="5" hidden="1">'ARAŞTIRMA MERKEZİ (Kimya)'!$G$12:$G$21</definedName>
    <definedName name="_xlnm._FilterDatabase" localSheetId="4" hidden="1">'ÇILDIR MYO - Sosyal Hiz. Pr.'!$G$12:$G$16</definedName>
    <definedName name="_xlnm._FilterDatabase" localSheetId="3" hidden="1">'POSOF MYO-İlk ve Acil Yardım Pr'!$G$12:$G$17</definedName>
    <definedName name="_xlnm._FilterDatabase" localSheetId="8" hidden="1">'PROJE GELİŞ. VE KOOR.OFİSİ (9)'!$G$12:$G$16</definedName>
    <definedName name="_xlnm._FilterDatabase" localSheetId="1" hidden="1">'Sağlık Hiz. MYO-Yaşlı Bakım Pr.'!$G$11:$G$23</definedName>
    <definedName name="_xlnm._FilterDatabase" localSheetId="0" hidden="1">'Sağlık Hiz-Tıbbi Görüntüleme Pr'!$G$12:$G$17</definedName>
    <definedName name="_xlnm.Print_Area" localSheetId="6">'ARAŞTIRMA MERKEZİ (Gıda)'!$A$1:$I$19</definedName>
    <definedName name="_xlnm.Print_Area" localSheetId="5">'ARAŞTIRMA MERKEZİ (Kimya)'!$A$1:$I$23</definedName>
    <definedName name="_xlnm.Print_Area" localSheetId="4">'ÇILDIR MYO - Sosyal Hiz. Pr.'!$A$1:$H$18</definedName>
    <definedName name="_xlnm.Print_Area" localSheetId="2">'Posof MYO-Evde Hasta Bakımı Pr.'!$A$1:$I$16</definedName>
    <definedName name="_xlnm.Print_Area" localSheetId="3">'POSOF MYO-İlk ve Acil Yardım Pr'!$A$1:$I$19</definedName>
    <definedName name="_xlnm.Print_Area" localSheetId="7">'PROJE GELİŞ. KOOR. OFİSİ (8)'!$A$1:$I$16</definedName>
    <definedName name="_xlnm.Print_Area" localSheetId="8">'PROJE GELİŞ. VE KOOR.OFİSİ (9)'!$A$1:$I$18</definedName>
    <definedName name="_xlnm.Print_Area" localSheetId="1">'Sağlık Hiz. MYO-Yaşlı Bakım Pr.'!$A$1:$I$23</definedName>
    <definedName name="_xlnm.Print_Area" localSheetId="0">'Sağlık Hiz-Tıbbi Görüntüleme Pr'!$A$1:$I$20</definedName>
  </definedNames>
  <calcPr calcId="162913"/>
</workbook>
</file>

<file path=xl/calcChain.xml><?xml version="1.0" encoding="utf-8"?>
<calcChain xmlns="http://schemas.openxmlformats.org/spreadsheetml/2006/main">
  <c r="F15" i="47" l="1"/>
  <c r="D15" i="47"/>
  <c r="G15" i="47" l="1"/>
  <c r="F14" i="39"/>
  <c r="F15" i="39"/>
  <c r="F16" i="39"/>
  <c r="F17" i="39"/>
  <c r="F18" i="39"/>
  <c r="F19" i="39"/>
  <c r="F12" i="41" l="1"/>
  <c r="D12" i="41"/>
  <c r="G12" i="41" l="1"/>
  <c r="D22" i="45"/>
  <c r="F22" i="45"/>
  <c r="D15" i="45"/>
  <c r="F15" i="45"/>
  <c r="D18" i="45"/>
  <c r="F18" i="45"/>
  <c r="G15" i="45" l="1"/>
  <c r="G22" i="45"/>
  <c r="G18" i="45"/>
  <c r="D16" i="49"/>
  <c r="D15" i="49"/>
  <c r="D17" i="49"/>
  <c r="D14" i="49"/>
  <c r="D13" i="49"/>
  <c r="F16" i="49"/>
  <c r="F15" i="49"/>
  <c r="F17" i="49"/>
  <c r="F14" i="49"/>
  <c r="F13" i="49"/>
  <c r="F13" i="47"/>
  <c r="F14" i="47"/>
  <c r="D13" i="47"/>
  <c r="D14" i="47"/>
  <c r="F14" i="46"/>
  <c r="F16" i="46"/>
  <c r="F15" i="46"/>
  <c r="F13" i="46"/>
  <c r="F17" i="46"/>
  <c r="F18" i="46"/>
  <c r="D14" i="46"/>
  <c r="D16" i="46"/>
  <c r="D15" i="46"/>
  <c r="D13" i="46"/>
  <c r="D17" i="46"/>
  <c r="D18" i="46"/>
  <c r="F19" i="45"/>
  <c r="F17" i="45"/>
  <c r="F20" i="45"/>
  <c r="F14" i="45"/>
  <c r="F21" i="45"/>
  <c r="F16" i="45"/>
  <c r="F13" i="45"/>
  <c r="D19" i="45"/>
  <c r="D17" i="45"/>
  <c r="D20" i="45"/>
  <c r="D14" i="45"/>
  <c r="D21" i="45"/>
  <c r="D16" i="45"/>
  <c r="D13" i="45"/>
  <c r="G16" i="49" l="1"/>
  <c r="G14" i="49"/>
  <c r="G13" i="49"/>
  <c r="G15" i="49"/>
  <c r="G17" i="49"/>
  <c r="G13" i="47"/>
  <c r="G17" i="46"/>
  <c r="G18" i="46"/>
  <c r="G13" i="45"/>
  <c r="G21" i="45"/>
  <c r="G14" i="45"/>
  <c r="G17" i="45"/>
  <c r="D19" i="39"/>
  <c r="D16" i="43"/>
  <c r="F16" i="43"/>
  <c r="G16" i="43" s="1"/>
  <c r="F13" i="42"/>
  <c r="D13" i="42"/>
  <c r="G13" i="42" s="1"/>
  <c r="F17" i="43"/>
  <c r="F15" i="43"/>
  <c r="F14" i="43"/>
  <c r="D17" i="43"/>
  <c r="D15" i="43"/>
  <c r="D14" i="43"/>
  <c r="F13" i="43"/>
  <c r="D13" i="43"/>
  <c r="F13" i="44"/>
  <c r="F17" i="44"/>
  <c r="F14" i="44"/>
  <c r="F15" i="44"/>
  <c r="D13" i="44"/>
  <c r="D17" i="44"/>
  <c r="G17" i="44" s="1"/>
  <c r="D14" i="44"/>
  <c r="D15" i="44"/>
  <c r="F16" i="44"/>
  <c r="D16" i="44"/>
  <c r="F13" i="39"/>
  <c r="D14" i="39"/>
  <c r="D15" i="39"/>
  <c r="D16" i="39"/>
  <c r="D13" i="39"/>
  <c r="D17" i="39"/>
  <c r="D18" i="39"/>
  <c r="G18" i="39" s="1"/>
  <c r="G14" i="47"/>
  <c r="D17" i="41"/>
  <c r="F17" i="41"/>
  <c r="F18" i="41"/>
  <c r="F19" i="41"/>
  <c r="F23" i="41"/>
  <c r="F13" i="41"/>
  <c r="F15" i="41"/>
  <c r="F20" i="41"/>
  <c r="F14" i="41"/>
  <c r="F16" i="41"/>
  <c r="F21" i="41"/>
  <c r="F22" i="41"/>
  <c r="D18" i="41"/>
  <c r="D19" i="41"/>
  <c r="D23" i="41"/>
  <c r="D13" i="41"/>
  <c r="D15" i="41"/>
  <c r="D20" i="41"/>
  <c r="D14" i="41"/>
  <c r="D16" i="41"/>
  <c r="D21" i="41"/>
  <c r="D22" i="41"/>
  <c r="G22" i="41" l="1"/>
  <c r="G13" i="41"/>
  <c r="G15" i="44"/>
  <c r="G19" i="39"/>
  <c r="G13" i="46"/>
  <c r="G15" i="46"/>
  <c r="G16" i="46"/>
  <c r="G14" i="46"/>
  <c r="G16" i="45"/>
  <c r="G19" i="45"/>
  <c r="G20" i="45"/>
  <c r="G14" i="43"/>
  <c r="G17" i="43"/>
  <c r="G13" i="43"/>
  <c r="G15" i="43"/>
  <c r="G16" i="44"/>
  <c r="G14" i="44"/>
  <c r="G13" i="44"/>
  <c r="G16" i="39"/>
  <c r="G17" i="39"/>
  <c r="G13" i="39"/>
  <c r="G15" i="39"/>
  <c r="G14" i="39"/>
  <c r="G17" i="41"/>
  <c r="G23" i="41"/>
  <c r="G15" i="41"/>
  <c r="G18" i="41"/>
  <c r="G14" i="41"/>
  <c r="G21" i="41"/>
  <c r="G20" i="41"/>
  <c r="G19" i="41"/>
  <c r="G16" i="41"/>
</calcChain>
</file>

<file path=xl/comments1.xml><?xml version="1.0" encoding="utf-8"?>
<comments xmlns="http://schemas.openxmlformats.org/spreadsheetml/2006/main">
  <authors>
    <author>gülfem</author>
  </authors>
  <commentList>
    <comment ref="H17" authorId="0" shapeId="0">
      <text>
        <r>
          <rPr>
            <b/>
            <sz val="9"/>
            <color indexed="81"/>
            <rFont val="Tahoma"/>
            <family val="2"/>
            <charset val="162"/>
          </rPr>
          <t>Başvuru belgeleri onaysız.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162"/>
          </rPr>
          <t>Başvuru belgeleri onaysız</t>
        </r>
        <r>
          <rPr>
            <sz val="9"/>
            <color indexed="81"/>
            <rFont val="Tahoma"/>
            <family val="2"/>
            <charset val="162"/>
          </rPr>
          <t xml:space="preserve">.
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Başvuru belgeleri onaysız. Ales belgesi yok.
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gülfem</author>
  </authors>
  <commentList>
    <comment ref="H22" authorId="0" shapeId="0">
      <text>
        <r>
          <rPr>
            <b/>
            <sz val="9"/>
            <color indexed="81"/>
            <rFont val="Tahoma"/>
            <family val="2"/>
            <charset val="162"/>
          </rPr>
          <t>Yüksek lisans şartı uymuyor.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  <charset val="162"/>
          </rPr>
          <t>Yüksek lisans alanı uymuyor.</t>
        </r>
      </text>
    </comment>
  </commentList>
</comments>
</file>

<file path=xl/comments3.xml><?xml version="1.0" encoding="utf-8"?>
<comments xmlns="http://schemas.openxmlformats.org/spreadsheetml/2006/main">
  <authors>
    <author>Filiz</author>
  </authors>
  <commentList>
    <comment ref="H17" authorId="0" shapeId="0">
      <text>
        <r>
          <rPr>
            <b/>
            <sz val="9"/>
            <color indexed="81"/>
            <rFont val="Tahoma"/>
            <family val="2"/>
            <charset val="162"/>
          </rPr>
          <t>Yüksek lisans alanı uymuyor.</t>
        </r>
      </text>
    </comment>
  </commentList>
</comments>
</file>

<file path=xl/comments4.xml><?xml version="1.0" encoding="utf-8"?>
<comments xmlns="http://schemas.openxmlformats.org/spreadsheetml/2006/main">
  <authors>
    <author>Filiz</author>
  </authors>
  <commentList>
    <comment ref="H22" authorId="0" shapeId="0">
      <text>
        <r>
          <rPr>
            <b/>
            <sz val="9"/>
            <color indexed="81"/>
            <rFont val="Tahoma"/>
            <family val="2"/>
            <charset val="162"/>
          </rPr>
          <t>Alanında tezli yüksek lisans yok.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gülfem</author>
  </authors>
  <commentList>
    <comment ref="H1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Dil belgesi yok.
</t>
        </r>
      </text>
    </comment>
  </commentList>
</comments>
</file>

<file path=xl/comments6.xml><?xml version="1.0" encoding="utf-8"?>
<comments xmlns="http://schemas.openxmlformats.org/spreadsheetml/2006/main">
  <authors>
    <author>Filiz</author>
  </authors>
  <commentList>
    <comment ref="H15" authorId="0" shapeId="0">
      <text>
        <r>
          <rPr>
            <b/>
            <sz val="9"/>
            <color indexed="81"/>
            <rFont val="Tahoma"/>
            <family val="2"/>
            <charset val="162"/>
          </rPr>
          <t>Yüksek Lisans mezunu değil.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Filiz</author>
  </authors>
  <commentList>
    <comment ref="H17" authorId="0" shapeId="0">
      <text>
        <r>
          <rPr>
            <b/>
            <sz val="9"/>
            <color indexed="81"/>
            <rFont val="Tahoma"/>
            <family val="2"/>
            <charset val="162"/>
          </rPr>
          <t>Yüksek Lisans mezunu değil.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<sst xmlns="http://schemas.openxmlformats.org/spreadsheetml/2006/main" count="324" uniqueCount="107">
  <si>
    <t>ALES</t>
  </si>
  <si>
    <t>TOPLAM</t>
  </si>
  <si>
    <t>BİRİMİ :</t>
  </si>
  <si>
    <t>DERECESİ</t>
  </si>
  <si>
    <t>KADRO UNVANI</t>
  </si>
  <si>
    <t>BÖLÜMÜ/A.B.D. :</t>
  </si>
  <si>
    <t>ADI VE SOYADI</t>
  </si>
  <si>
    <t>DEĞERLENDİRME</t>
  </si>
  <si>
    <t>ARDAHAN ÜNİVERSİTESİ</t>
  </si>
  <si>
    <t>S.N.</t>
  </si>
  <si>
    <t>T.C.</t>
  </si>
  <si>
    <t>Giriş Sınavı Bilgileri:</t>
  </si>
  <si>
    <t>KADRO SAYISI</t>
  </si>
  <si>
    <t>ALES (%70)</t>
  </si>
  <si>
    <t>LİSANS</t>
  </si>
  <si>
    <t>LİSANS (%30)</t>
  </si>
  <si>
    <t>ÖĞRETİM ELEMANI ALIMI ÖNDEĞERLENDİRME SONUÇLARI</t>
  </si>
  <si>
    <t>Bilgi      : 0 478 211 75 19</t>
  </si>
  <si>
    <t>Yer        : İnsani Bilimler ve Edebiyat Fakültesi</t>
  </si>
  <si>
    <t>Tarih     : 19.06.2019      Saat: 10:00</t>
  </si>
  <si>
    <t>ARDAHAN SAĞLIK HİZMETLERİ MYO</t>
  </si>
  <si>
    <t>Tıbbi Hizmetler ve Teknikler / Tıbbi Görüntüleme Teknikleri</t>
  </si>
  <si>
    <t>Öğr. Gör.       (Ders Verecek)</t>
  </si>
  <si>
    <t>Sağlık Bakım Hizmetleri / Yaşlı Bakım</t>
  </si>
  <si>
    <t>POSOF MYO</t>
  </si>
  <si>
    <t>Sağlık Bakım Hizmetleri / Evde Hasta Bakımı</t>
  </si>
  <si>
    <t>Öğr. Gör.            (Ders Verecek)</t>
  </si>
  <si>
    <t>Tıbbi Hizmetler ve Teknikler / İlk ve Acil Yardım Pr.</t>
  </si>
  <si>
    <t xml:space="preserve">   Tarih     : 19.06.2019      Saat: 10:00</t>
  </si>
  <si>
    <t xml:space="preserve">   Yer        : İnsani Bilimler ve Edebiyat Fakültesi</t>
  </si>
  <si>
    <t xml:space="preserve">   Bilgi      : 0 478 211 75 19</t>
  </si>
  <si>
    <t>ÇILDIR MYO</t>
  </si>
  <si>
    <t>Sosyal Hizmetler / Sosyal Hizmetler Pr.</t>
  </si>
  <si>
    <t>REKTÖRLÜK</t>
  </si>
  <si>
    <t>Öğr. Gör.            (Uygulamalı Birim)</t>
  </si>
  <si>
    <t>Merkezi Araştırma Laboratuvarı Uygulama ve Araştırma Merkezi</t>
  </si>
  <si>
    <t>Proje Geliştirme ve Koordinasyon Ofisi</t>
  </si>
  <si>
    <t>İlan Sıra No : 1</t>
  </si>
  <si>
    <t>İlan Sıra No : 2</t>
  </si>
  <si>
    <t>İlan Sıra No : 3</t>
  </si>
  <si>
    <t>İlan Sıra No : 4</t>
  </si>
  <si>
    <t>İlan Sıra No : 5</t>
  </si>
  <si>
    <t>İlan Sıra No : 6</t>
  </si>
  <si>
    <t>İlan Sıra No : 7</t>
  </si>
  <si>
    <t>İlan Sıra No : 8</t>
  </si>
  <si>
    <t>İlan Sıra No : 9</t>
  </si>
  <si>
    <t>Muammer DURBAK</t>
  </si>
  <si>
    <t>Ayşegül ÖZER YİĞİT</t>
  </si>
  <si>
    <t>Emine BEKAR</t>
  </si>
  <si>
    <t>İbrahim YILDIZ</t>
  </si>
  <si>
    <t>Özge EROL</t>
  </si>
  <si>
    <t>Muhammed KAZOĞLU</t>
  </si>
  <si>
    <t>Funda CİRİT ÖZÇELİK</t>
  </si>
  <si>
    <t>Sadık ATICI</t>
  </si>
  <si>
    <t>Derya ŞİMŞEKLİ BAKIRHAN</t>
  </si>
  <si>
    <t>Ayşe DOĞAN</t>
  </si>
  <si>
    <t>Mehmet SELÇUK</t>
  </si>
  <si>
    <t>Kübra KESER</t>
  </si>
  <si>
    <t>Alev KART</t>
  </si>
  <si>
    <t>Gizem KOCAUSTA</t>
  </si>
  <si>
    <t>HAYRİ ÖCAL</t>
  </si>
  <si>
    <t>Sinan NACAR</t>
  </si>
  <si>
    <t>Dilan GÜMÜŞ</t>
  </si>
  <si>
    <t>Fatima ÖZDEMİR</t>
  </si>
  <si>
    <t>Elvan DEMİR</t>
  </si>
  <si>
    <t>Sinan İRTEGÜN</t>
  </si>
  <si>
    <t>Tuğçe IŞIK</t>
  </si>
  <si>
    <t>Bakiye PINAR</t>
  </si>
  <si>
    <t>Kübra ÖZKAN DEMİR</t>
  </si>
  <si>
    <t>Resul DURAN</t>
  </si>
  <si>
    <t>Samet ÇELİK</t>
  </si>
  <si>
    <t>Metin BULU</t>
  </si>
  <si>
    <t>Mehmet Sadık ÖZTANRIKULU</t>
  </si>
  <si>
    <t>Mehmet GÜNAY UYAR</t>
  </si>
  <si>
    <t>Ömer UZUNTAŞ</t>
  </si>
  <si>
    <t>Soner BERŞE</t>
  </si>
  <si>
    <t>Mustafa YÜKSELER</t>
  </si>
  <si>
    <t>Zeynep AKYÜREK</t>
  </si>
  <si>
    <t>Tuğba TODİL</t>
  </si>
  <si>
    <t>İsmail Turgut PALA</t>
  </si>
  <si>
    <t>Semra BİRDANE</t>
  </si>
  <si>
    <t>Kader UYMAZ</t>
  </si>
  <si>
    <t>Neslihan KARATAŞ</t>
  </si>
  <si>
    <t>Yetkin SENEMOĞLU</t>
  </si>
  <si>
    <t>Hamza ADIGÜZEL</t>
  </si>
  <si>
    <t>Sevgi YALÇIN</t>
  </si>
  <si>
    <t>Gül ÖZDEMİR</t>
  </si>
  <si>
    <t>Serpil GERNİ</t>
  </si>
  <si>
    <t>Ceren ATEŞ</t>
  </si>
  <si>
    <t>Sümeyye ATALAN</t>
  </si>
  <si>
    <t>Sevilay GÜRSUL</t>
  </si>
  <si>
    <t>İsra YİĞİTVAR</t>
  </si>
  <si>
    <t>Tuğçe ULUTAŞDEMİR</t>
  </si>
  <si>
    <t>Mehmet KILINÇ</t>
  </si>
  <si>
    <t>Melike YILDIZ</t>
  </si>
  <si>
    <t>ALES (%60)</t>
  </si>
  <si>
    <t>DİL PUANI</t>
  </si>
  <si>
    <t>DİL PUANI (%40)</t>
  </si>
  <si>
    <t>İlyas GÖNÜL</t>
  </si>
  <si>
    <t>Arif AKTAŞ</t>
  </si>
  <si>
    <t>Alper YILDIRIM</t>
  </si>
  <si>
    <t>SINAVA GİRECEK</t>
  </si>
  <si>
    <t>GEÇERSİZ BAŞVURU</t>
  </si>
  <si>
    <t>Öğr. Gör.              (Ders Verecek)</t>
  </si>
  <si>
    <t>Figen ÖZŞAHİN</t>
  </si>
  <si>
    <t>Ali Murat KESEMEN</t>
  </si>
  <si>
    <t>Öğr. Gör. 
      (Ders Verecek)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</si>
</sst>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8" x14ac:knownFonts="1">
    <font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u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14" fontId="3" fillId="2" borderId="0" xfId="0" applyNumberFormat="1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0" xfId="0" applyFont="1"/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zoomScaleNormal="100" workbookViewId="0">
      <selection activeCell="L19" sqref="L19"/>
    </sheetView>
  </sheetViews>
  <sheetFormatPr defaultRowHeight="15" x14ac:dyDescent="0.25"/>
  <cols>
    <col min="1" max="1" width="4.140625" style="1" bestFit="1" customWidth="1"/>
    <col min="2" max="2" width="25" style="2" customWidth="1"/>
    <col min="3" max="4" width="13.28515625" style="2" customWidth="1"/>
    <col min="5" max="5" width="16.7109375" style="2" customWidth="1"/>
    <col min="6" max="6" width="14.85546875" style="2" customWidth="1"/>
    <col min="7" max="7" width="13.5703125" style="2" customWidth="1"/>
    <col min="8" max="8" width="20.85546875" style="1" customWidth="1"/>
    <col min="9" max="9" width="6" style="1" customWidth="1"/>
    <col min="10" max="10" width="11.85546875" style="2" customWidth="1"/>
    <col min="11" max="11" width="9.140625" style="2" customWidth="1"/>
    <col min="12" max="12" width="18" style="2" customWidth="1"/>
    <col min="13" max="16384" width="9.140625" style="2"/>
  </cols>
  <sheetData>
    <row r="1" spans="1:8" ht="15.75" x14ac:dyDescent="0.25">
      <c r="A1" s="11"/>
      <c r="B1" s="3"/>
      <c r="C1" s="3"/>
      <c r="D1" s="3"/>
      <c r="E1" s="11" t="s">
        <v>10</v>
      </c>
      <c r="F1" s="3"/>
      <c r="G1" s="3"/>
      <c r="H1" s="11"/>
    </row>
    <row r="2" spans="1:8" ht="15.75" x14ac:dyDescent="0.25">
      <c r="A2" s="11"/>
      <c r="B2" s="31" t="s">
        <v>8</v>
      </c>
      <c r="C2" s="31"/>
      <c r="D2" s="31"/>
      <c r="E2" s="31"/>
      <c r="F2" s="31"/>
      <c r="G2" s="31"/>
      <c r="H2" s="31"/>
    </row>
    <row r="3" spans="1:8" ht="15.75" x14ac:dyDescent="0.25">
      <c r="A3" s="11"/>
      <c r="B3" s="31" t="s">
        <v>16</v>
      </c>
      <c r="C3" s="31"/>
      <c r="D3" s="31"/>
      <c r="E3" s="31"/>
      <c r="F3" s="31"/>
      <c r="G3" s="31"/>
      <c r="H3" s="31"/>
    </row>
    <row r="4" spans="1:8" ht="15.75" x14ac:dyDescent="0.25">
      <c r="A4" s="11"/>
      <c r="B4" s="32"/>
      <c r="C4" s="31"/>
      <c r="D4" s="31"/>
      <c r="E4" s="31"/>
      <c r="F4" s="31"/>
      <c r="G4" s="31"/>
      <c r="H4" s="31"/>
    </row>
    <row r="5" spans="1:8" ht="15.75" x14ac:dyDescent="0.25">
      <c r="A5" s="11"/>
      <c r="B5" s="4" t="s">
        <v>11</v>
      </c>
      <c r="C5" s="23"/>
      <c r="D5" s="23"/>
      <c r="E5" s="23"/>
      <c r="F5" s="23"/>
      <c r="G5" s="23"/>
      <c r="H5" s="23"/>
    </row>
    <row r="6" spans="1:8" ht="15.75" x14ac:dyDescent="0.25">
      <c r="A6" s="11"/>
      <c r="B6" s="24" t="s">
        <v>19</v>
      </c>
      <c r="C6" s="23"/>
      <c r="D6" s="23"/>
      <c r="E6" s="23"/>
      <c r="F6" s="23"/>
      <c r="G6" s="23"/>
      <c r="H6" s="23"/>
    </row>
    <row r="7" spans="1:8" ht="15.75" x14ac:dyDescent="0.25">
      <c r="A7" s="11"/>
      <c r="B7" s="33" t="s">
        <v>18</v>
      </c>
      <c r="C7" s="33"/>
      <c r="D7" s="33"/>
      <c r="E7" s="33"/>
      <c r="F7" s="33"/>
      <c r="G7" s="23"/>
      <c r="H7" s="23"/>
    </row>
    <row r="8" spans="1:8" ht="15.75" x14ac:dyDescent="0.25">
      <c r="A8" s="11"/>
      <c r="B8" s="33" t="s">
        <v>17</v>
      </c>
      <c r="C8" s="33"/>
      <c r="D8" s="33"/>
      <c r="E8" s="33"/>
      <c r="F8" s="33"/>
      <c r="G8" s="23"/>
      <c r="H8" s="23"/>
    </row>
    <row r="9" spans="1:8" ht="15.75" x14ac:dyDescent="0.25">
      <c r="A9" s="11"/>
      <c r="B9" s="24"/>
      <c r="C9" s="24"/>
      <c r="D9" s="24"/>
      <c r="E9" s="24"/>
      <c r="F9" s="24"/>
      <c r="G9" s="23"/>
      <c r="H9" s="23" t="s">
        <v>37</v>
      </c>
    </row>
    <row r="10" spans="1:8" ht="15.75" x14ac:dyDescent="0.25">
      <c r="A10" s="28" t="s">
        <v>2</v>
      </c>
      <c r="B10" s="28"/>
      <c r="C10" s="34" t="s">
        <v>20</v>
      </c>
      <c r="D10" s="35"/>
      <c r="E10" s="35"/>
      <c r="F10" s="16" t="s">
        <v>12</v>
      </c>
      <c r="G10" s="5" t="s">
        <v>3</v>
      </c>
      <c r="H10" s="6" t="s">
        <v>4</v>
      </c>
    </row>
    <row r="11" spans="1:8" ht="33" customHeight="1" x14ac:dyDescent="0.25">
      <c r="A11" s="28" t="s">
        <v>5</v>
      </c>
      <c r="B11" s="28"/>
      <c r="C11" s="29" t="s">
        <v>21</v>
      </c>
      <c r="D11" s="30"/>
      <c r="E11" s="30"/>
      <c r="F11" s="16">
        <v>2</v>
      </c>
      <c r="G11" s="7">
        <v>5</v>
      </c>
      <c r="H11" s="17" t="s">
        <v>103</v>
      </c>
    </row>
    <row r="12" spans="1:8" ht="18.75" customHeight="1" x14ac:dyDescent="0.25">
      <c r="A12" s="6" t="s">
        <v>9</v>
      </c>
      <c r="B12" s="6" t="s">
        <v>6</v>
      </c>
      <c r="C12" s="8" t="s">
        <v>0</v>
      </c>
      <c r="D12" s="5" t="s">
        <v>13</v>
      </c>
      <c r="E12" s="9" t="s">
        <v>14</v>
      </c>
      <c r="F12" s="10" t="s">
        <v>15</v>
      </c>
      <c r="G12" s="5" t="s">
        <v>1</v>
      </c>
      <c r="H12" s="6" t="s">
        <v>7</v>
      </c>
    </row>
    <row r="13" spans="1:8" ht="24" customHeight="1" x14ac:dyDescent="0.25">
      <c r="A13" s="16">
        <v>1</v>
      </c>
      <c r="B13" s="14" t="s">
        <v>66</v>
      </c>
      <c r="C13" s="15">
        <v>77.51276</v>
      </c>
      <c r="D13" s="5">
        <f t="shared" ref="D13:D19" si="0">C13*0.7</f>
        <v>54.258931999999994</v>
      </c>
      <c r="E13" s="10">
        <v>76.97</v>
      </c>
      <c r="F13" s="10">
        <f t="shared" ref="F13:F19" si="1">E13*0.3</f>
        <v>23.090999999999998</v>
      </c>
      <c r="G13" s="5">
        <f t="shared" ref="G13:G19" si="2">F13+D13</f>
        <v>77.349931999999995</v>
      </c>
      <c r="H13" s="19" t="s">
        <v>101</v>
      </c>
    </row>
    <row r="14" spans="1:8" ht="24" customHeight="1" x14ac:dyDescent="0.25">
      <c r="A14" s="16">
        <v>2</v>
      </c>
      <c r="B14" s="14" t="s">
        <v>104</v>
      </c>
      <c r="C14" s="15">
        <v>75.104770000000002</v>
      </c>
      <c r="D14" s="5">
        <f>C14*0.7</f>
        <v>52.573338999999997</v>
      </c>
      <c r="E14" s="10">
        <v>72.23</v>
      </c>
      <c r="F14" s="10">
        <f t="shared" si="1"/>
        <v>21.669</v>
      </c>
      <c r="G14" s="5">
        <f>F14+D14</f>
        <v>74.242339000000001</v>
      </c>
      <c r="H14" s="19" t="s">
        <v>101</v>
      </c>
    </row>
    <row r="15" spans="1:8" ht="24" customHeight="1" x14ac:dyDescent="0.25">
      <c r="A15" s="16">
        <v>3</v>
      </c>
      <c r="B15" s="14" t="s">
        <v>64</v>
      </c>
      <c r="C15" s="15">
        <v>70.636210000000005</v>
      </c>
      <c r="D15" s="5">
        <f>C15*0.7</f>
        <v>49.445346999999998</v>
      </c>
      <c r="E15" s="10">
        <v>70.13</v>
      </c>
      <c r="F15" s="10">
        <f t="shared" si="1"/>
        <v>21.038999999999998</v>
      </c>
      <c r="G15" s="5">
        <f>F15+D15</f>
        <v>70.484347</v>
      </c>
      <c r="H15" s="19" t="s">
        <v>101</v>
      </c>
    </row>
    <row r="16" spans="1:8" ht="24" customHeight="1" x14ac:dyDescent="0.25">
      <c r="A16" s="16">
        <v>4</v>
      </c>
      <c r="B16" s="14" t="s">
        <v>65</v>
      </c>
      <c r="C16" s="15">
        <v>72.051820000000006</v>
      </c>
      <c r="D16" s="5">
        <f>C16*0.7</f>
        <v>50.436274000000004</v>
      </c>
      <c r="E16" s="10">
        <v>56.6</v>
      </c>
      <c r="F16" s="10">
        <f t="shared" si="1"/>
        <v>16.98</v>
      </c>
      <c r="G16" s="5">
        <f>F16+D16</f>
        <v>67.416274000000001</v>
      </c>
      <c r="H16" s="19" t="s">
        <v>101</v>
      </c>
    </row>
    <row r="17" spans="1:8" ht="24" customHeight="1" x14ac:dyDescent="0.25">
      <c r="A17" s="16">
        <v>5</v>
      </c>
      <c r="B17" s="14" t="s">
        <v>67</v>
      </c>
      <c r="C17" s="15">
        <v>70.157560000000004</v>
      </c>
      <c r="D17" s="5">
        <f>C17*0.7</f>
        <v>49.110292000000001</v>
      </c>
      <c r="E17" s="10">
        <v>77.36</v>
      </c>
      <c r="F17" s="10">
        <f t="shared" si="1"/>
        <v>23.207999999999998</v>
      </c>
      <c r="G17" s="5">
        <f>F17+D17</f>
        <v>72.318292</v>
      </c>
      <c r="H17" s="12" t="s">
        <v>102</v>
      </c>
    </row>
    <row r="18" spans="1:8" ht="24" customHeight="1" x14ac:dyDescent="0.25">
      <c r="A18" s="16">
        <v>6</v>
      </c>
      <c r="B18" s="14" t="s">
        <v>63</v>
      </c>
      <c r="C18" s="15">
        <v>73.610759999999999</v>
      </c>
      <c r="D18" s="5">
        <f>C18*0.7</f>
        <v>51.527531999999994</v>
      </c>
      <c r="E18" s="10">
        <v>60.1</v>
      </c>
      <c r="F18" s="10">
        <f t="shared" si="1"/>
        <v>18.03</v>
      </c>
      <c r="G18" s="5">
        <f>F18+D18</f>
        <v>69.557531999999995</v>
      </c>
      <c r="H18" s="12" t="s">
        <v>102</v>
      </c>
    </row>
    <row r="19" spans="1:8" ht="24" customHeight="1" x14ac:dyDescent="0.25">
      <c r="A19" s="16">
        <v>7</v>
      </c>
      <c r="B19" s="14" t="s">
        <v>80</v>
      </c>
      <c r="C19" s="15">
        <v>0</v>
      </c>
      <c r="D19" s="5">
        <f t="shared" si="0"/>
        <v>0</v>
      </c>
      <c r="E19" s="10">
        <v>62.4</v>
      </c>
      <c r="F19" s="10">
        <f t="shared" si="1"/>
        <v>18.72</v>
      </c>
      <c r="G19" s="5">
        <f t="shared" si="2"/>
        <v>18.72</v>
      </c>
      <c r="H19" s="12" t="s">
        <v>102</v>
      </c>
    </row>
    <row r="20" spans="1:8" ht="24" customHeight="1" x14ac:dyDescent="0.25"/>
    <row r="21" spans="1:8" ht="24" customHeight="1" x14ac:dyDescent="0.25"/>
    <row r="22" spans="1:8" ht="24" customHeight="1" x14ac:dyDescent="0.25"/>
  </sheetData>
  <sortState ref="A13:H22">
    <sortCondition descending="1" ref="G12"/>
  </sortState>
  <mergeCells count="9">
    <mergeCell ref="A11:B11"/>
    <mergeCell ref="C11:E11"/>
    <mergeCell ref="B2:H2"/>
    <mergeCell ref="B3:H3"/>
    <mergeCell ref="B4:H4"/>
    <mergeCell ref="B7:F7"/>
    <mergeCell ref="B8:F8"/>
    <mergeCell ref="A10:B10"/>
    <mergeCell ref="C10:E10"/>
  </mergeCells>
  <pageMargins left="0.7" right="0.7" top="0.75" bottom="0.75" header="0.3" footer="0.3"/>
  <pageSetup paperSize="9" fitToWidth="0" orientation="landscape" horizontalDpi="4294967294" r:id="rId1"/>
  <colBreaks count="1" manualBreakCount="1">
    <brk id="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"/>
  <sheetViews>
    <sheetView zoomScaleNormal="100" workbookViewId="0">
      <selection activeCell="E29" sqref="E29"/>
    </sheetView>
  </sheetViews>
  <sheetFormatPr defaultRowHeight="15" x14ac:dyDescent="0.25"/>
  <cols>
    <col min="1" max="1" width="7.140625" style="27" customWidth="1"/>
    <col min="2" max="2" width="27.28515625" style="27" customWidth="1"/>
    <col min="3" max="3" width="11.85546875" style="27" customWidth="1"/>
    <col min="4" max="4" width="13.140625" style="27" customWidth="1"/>
    <col min="5" max="5" width="18.42578125" style="27" customWidth="1"/>
    <col min="6" max="6" width="16.42578125" style="27" customWidth="1"/>
    <col min="7" max="7" width="12.140625" style="27" customWidth="1"/>
    <col min="8" max="8" width="21.42578125" style="27" customWidth="1"/>
    <col min="9" max="16384" width="9.140625" style="27"/>
  </cols>
  <sheetData>
    <row r="1" spans="1:8" ht="15.75" x14ac:dyDescent="0.25">
      <c r="A1" s="11"/>
      <c r="B1" s="3"/>
      <c r="C1" s="3"/>
      <c r="D1" s="3"/>
      <c r="E1" s="11" t="s">
        <v>10</v>
      </c>
      <c r="F1" s="3"/>
      <c r="G1" s="3"/>
      <c r="H1" s="11"/>
    </row>
    <row r="2" spans="1:8" ht="15.75" x14ac:dyDescent="0.25">
      <c r="A2" s="11"/>
      <c r="B2" s="31" t="s">
        <v>8</v>
      </c>
      <c r="C2" s="31"/>
      <c r="D2" s="31"/>
      <c r="E2" s="31"/>
      <c r="F2" s="31"/>
      <c r="G2" s="31"/>
      <c r="H2" s="31"/>
    </row>
    <row r="3" spans="1:8" ht="15.75" x14ac:dyDescent="0.25">
      <c r="A3" s="11"/>
      <c r="B3" s="31" t="s">
        <v>16</v>
      </c>
      <c r="C3" s="31"/>
      <c r="D3" s="31"/>
      <c r="E3" s="31"/>
      <c r="F3" s="31"/>
      <c r="G3" s="31"/>
      <c r="H3" s="31"/>
    </row>
    <row r="4" spans="1:8" ht="15.75" x14ac:dyDescent="0.25">
      <c r="A4" s="11"/>
      <c r="B4" s="4" t="s">
        <v>11</v>
      </c>
      <c r="C4" s="23"/>
      <c r="D4" s="23"/>
      <c r="E4" s="23"/>
      <c r="F4" s="23"/>
      <c r="G4" s="23"/>
      <c r="H4" s="23"/>
    </row>
    <row r="5" spans="1:8" ht="15.75" x14ac:dyDescent="0.25">
      <c r="A5" s="11"/>
      <c r="B5" s="24" t="s">
        <v>19</v>
      </c>
      <c r="C5" s="23"/>
      <c r="D5" s="23"/>
      <c r="E5" s="23"/>
      <c r="F5" s="23"/>
      <c r="G5" s="23"/>
      <c r="H5" s="23"/>
    </row>
    <row r="6" spans="1:8" ht="15.75" x14ac:dyDescent="0.25">
      <c r="A6" s="11"/>
      <c r="B6" s="33" t="s">
        <v>18</v>
      </c>
      <c r="C6" s="33"/>
      <c r="D6" s="33"/>
      <c r="E6" s="33"/>
      <c r="F6" s="33"/>
      <c r="G6" s="23"/>
      <c r="H6" s="23"/>
    </row>
    <row r="7" spans="1:8" ht="15.75" x14ac:dyDescent="0.25">
      <c r="A7" s="11"/>
      <c r="B7" s="33" t="s">
        <v>17</v>
      </c>
      <c r="C7" s="33"/>
      <c r="D7" s="33"/>
      <c r="E7" s="33"/>
      <c r="F7" s="33"/>
      <c r="G7" s="23"/>
      <c r="H7" s="23"/>
    </row>
    <row r="8" spans="1:8" ht="15.75" x14ac:dyDescent="0.25">
      <c r="A8" s="11"/>
      <c r="B8" s="24"/>
      <c r="C8" s="24"/>
      <c r="D8" s="24"/>
      <c r="E8" s="24"/>
      <c r="F8" s="24"/>
      <c r="G8" s="23"/>
      <c r="H8" s="23" t="s">
        <v>38</v>
      </c>
    </row>
    <row r="9" spans="1:8" ht="15.75" x14ac:dyDescent="0.25">
      <c r="A9" s="28" t="s">
        <v>2</v>
      </c>
      <c r="B9" s="28"/>
      <c r="C9" s="34" t="s">
        <v>20</v>
      </c>
      <c r="D9" s="35"/>
      <c r="E9" s="35"/>
      <c r="F9" s="16" t="s">
        <v>12</v>
      </c>
      <c r="G9" s="5" t="s">
        <v>3</v>
      </c>
      <c r="H9" s="6" t="s">
        <v>4</v>
      </c>
    </row>
    <row r="10" spans="1:8" ht="35.25" customHeight="1" x14ac:dyDescent="0.25">
      <c r="A10" s="28" t="s">
        <v>5</v>
      </c>
      <c r="B10" s="28"/>
      <c r="C10" s="34" t="s">
        <v>23</v>
      </c>
      <c r="D10" s="35"/>
      <c r="E10" s="35"/>
      <c r="F10" s="16">
        <v>3</v>
      </c>
      <c r="G10" s="7">
        <v>5</v>
      </c>
      <c r="H10" s="17" t="s">
        <v>106</v>
      </c>
    </row>
    <row r="11" spans="1:8" ht="15.75" x14ac:dyDescent="0.25">
      <c r="A11" s="6" t="s">
        <v>9</v>
      </c>
      <c r="B11" s="6" t="s">
        <v>6</v>
      </c>
      <c r="C11" s="8" t="s">
        <v>0</v>
      </c>
      <c r="D11" s="5" t="s">
        <v>13</v>
      </c>
      <c r="E11" s="9" t="s">
        <v>14</v>
      </c>
      <c r="F11" s="10" t="s">
        <v>15</v>
      </c>
      <c r="G11" s="5" t="s">
        <v>1</v>
      </c>
      <c r="H11" s="6" t="s">
        <v>7</v>
      </c>
    </row>
    <row r="12" spans="1:8" ht="28.5" customHeight="1" x14ac:dyDescent="0.25">
      <c r="A12" s="16">
        <v>1</v>
      </c>
      <c r="B12" s="18" t="s">
        <v>72</v>
      </c>
      <c r="C12" s="15">
        <v>82.280159999999995</v>
      </c>
      <c r="D12" s="5">
        <f t="shared" ref="D12:D23" si="0">C12*0.7</f>
        <v>57.596111999999991</v>
      </c>
      <c r="E12" s="10">
        <v>68.03</v>
      </c>
      <c r="F12" s="10">
        <f t="shared" ref="F12:F23" si="1">E12*0.3</f>
        <v>20.408999999999999</v>
      </c>
      <c r="G12" s="5">
        <f t="shared" ref="G12" si="2">F12+D12</f>
        <v>78.005111999999997</v>
      </c>
      <c r="H12" s="21" t="s">
        <v>101</v>
      </c>
    </row>
    <row r="13" spans="1:8" ht="21" customHeight="1" x14ac:dyDescent="0.25">
      <c r="A13" s="16">
        <v>2</v>
      </c>
      <c r="B13" s="14" t="s">
        <v>50</v>
      </c>
      <c r="C13" s="15">
        <v>71.530500000000004</v>
      </c>
      <c r="D13" s="5">
        <f t="shared" si="0"/>
        <v>50.071350000000002</v>
      </c>
      <c r="E13" s="10">
        <v>87.63</v>
      </c>
      <c r="F13" s="10">
        <f t="shared" si="1"/>
        <v>26.288999999999998</v>
      </c>
      <c r="G13" s="5">
        <f t="shared" ref="G13:G23" si="3">D13+F13</f>
        <v>76.360349999999997</v>
      </c>
      <c r="H13" s="21" t="s">
        <v>101</v>
      </c>
    </row>
    <row r="14" spans="1:8" ht="21" customHeight="1" x14ac:dyDescent="0.25">
      <c r="A14" s="16">
        <v>3</v>
      </c>
      <c r="B14" s="14" t="s">
        <v>53</v>
      </c>
      <c r="C14" s="15">
        <v>77.188209999999998</v>
      </c>
      <c r="D14" s="5">
        <f t="shared" si="0"/>
        <v>54.031746999999996</v>
      </c>
      <c r="E14" s="10">
        <v>72.459999999999994</v>
      </c>
      <c r="F14" s="10">
        <f t="shared" si="1"/>
        <v>21.737999999999996</v>
      </c>
      <c r="G14" s="5">
        <f t="shared" si="3"/>
        <v>75.769746999999995</v>
      </c>
      <c r="H14" s="21" t="s">
        <v>101</v>
      </c>
    </row>
    <row r="15" spans="1:8" ht="21" customHeight="1" x14ac:dyDescent="0.25">
      <c r="A15" s="16">
        <v>4</v>
      </c>
      <c r="B15" s="14" t="s">
        <v>51</v>
      </c>
      <c r="C15" s="15">
        <v>79.746420000000001</v>
      </c>
      <c r="D15" s="5">
        <f t="shared" si="0"/>
        <v>55.822493999999999</v>
      </c>
      <c r="E15" s="10">
        <v>64.06</v>
      </c>
      <c r="F15" s="10">
        <f t="shared" si="1"/>
        <v>19.218</v>
      </c>
      <c r="G15" s="5">
        <f t="shared" si="3"/>
        <v>75.040493999999995</v>
      </c>
      <c r="H15" s="21" t="s">
        <v>101</v>
      </c>
    </row>
    <row r="16" spans="1:8" ht="21" customHeight="1" x14ac:dyDescent="0.25">
      <c r="A16" s="16">
        <v>5</v>
      </c>
      <c r="B16" s="14" t="s">
        <v>54</v>
      </c>
      <c r="C16" s="15">
        <v>72.218190000000007</v>
      </c>
      <c r="D16" s="5">
        <f t="shared" si="0"/>
        <v>50.552733000000003</v>
      </c>
      <c r="E16" s="10">
        <v>79.7</v>
      </c>
      <c r="F16" s="10">
        <f t="shared" si="1"/>
        <v>23.91</v>
      </c>
      <c r="G16" s="5">
        <f t="shared" si="3"/>
        <v>74.462733</v>
      </c>
      <c r="H16" s="21" t="s">
        <v>101</v>
      </c>
    </row>
    <row r="17" spans="1:8" ht="21" customHeight="1" x14ac:dyDescent="0.25">
      <c r="A17" s="16">
        <v>6</v>
      </c>
      <c r="B17" s="14" t="s">
        <v>56</v>
      </c>
      <c r="C17" s="15">
        <v>73.815759999999997</v>
      </c>
      <c r="D17" s="5">
        <f t="shared" si="0"/>
        <v>51.671031999999997</v>
      </c>
      <c r="E17" s="13">
        <v>73.86</v>
      </c>
      <c r="F17" s="10">
        <f t="shared" si="1"/>
        <v>22.157999999999998</v>
      </c>
      <c r="G17" s="5">
        <f t="shared" si="3"/>
        <v>73.829031999999998</v>
      </c>
      <c r="H17" s="21" t="s">
        <v>101</v>
      </c>
    </row>
    <row r="18" spans="1:8" ht="21" customHeight="1" x14ac:dyDescent="0.25">
      <c r="A18" s="16">
        <v>7</v>
      </c>
      <c r="B18" s="14" t="s">
        <v>47</v>
      </c>
      <c r="C18" s="15">
        <v>70.227279999999993</v>
      </c>
      <c r="D18" s="5">
        <f t="shared" si="0"/>
        <v>49.159095999999991</v>
      </c>
      <c r="E18" s="10">
        <v>77.75</v>
      </c>
      <c r="F18" s="10">
        <f t="shared" si="1"/>
        <v>23.324999999999999</v>
      </c>
      <c r="G18" s="5">
        <f t="shared" si="3"/>
        <v>72.484095999999994</v>
      </c>
      <c r="H18" s="21" t="s">
        <v>101</v>
      </c>
    </row>
    <row r="19" spans="1:8" ht="21" customHeight="1" x14ac:dyDescent="0.25">
      <c r="A19" s="16">
        <v>8</v>
      </c>
      <c r="B19" s="14" t="s">
        <v>48</v>
      </c>
      <c r="C19" s="15">
        <v>70.477369999999993</v>
      </c>
      <c r="D19" s="5">
        <f t="shared" si="0"/>
        <v>49.334158999999993</v>
      </c>
      <c r="E19" s="10">
        <v>72.27</v>
      </c>
      <c r="F19" s="10">
        <f t="shared" si="1"/>
        <v>21.680999999999997</v>
      </c>
      <c r="G19" s="5">
        <f t="shared" si="3"/>
        <v>71.015158999999983</v>
      </c>
      <c r="H19" s="21" t="s">
        <v>101</v>
      </c>
    </row>
    <row r="20" spans="1:8" ht="21" customHeight="1" x14ac:dyDescent="0.25">
      <c r="A20" s="16">
        <v>9</v>
      </c>
      <c r="B20" s="14" t="s">
        <v>52</v>
      </c>
      <c r="C20" s="15">
        <v>70.632540000000006</v>
      </c>
      <c r="D20" s="5">
        <f t="shared" si="0"/>
        <v>49.442778000000004</v>
      </c>
      <c r="E20" s="10">
        <v>71.06</v>
      </c>
      <c r="F20" s="10">
        <f t="shared" si="1"/>
        <v>21.318000000000001</v>
      </c>
      <c r="G20" s="5">
        <f t="shared" si="3"/>
        <v>70.760778000000002</v>
      </c>
      <c r="H20" s="21" t="s">
        <v>101</v>
      </c>
    </row>
    <row r="21" spans="1:8" ht="21" customHeight="1" x14ac:dyDescent="0.25">
      <c r="A21" s="16">
        <v>10</v>
      </c>
      <c r="B21" s="14" t="s">
        <v>55</v>
      </c>
      <c r="C21" s="15">
        <v>72.679900000000004</v>
      </c>
      <c r="D21" s="5">
        <f t="shared" si="0"/>
        <v>50.875929999999997</v>
      </c>
      <c r="E21" s="13">
        <v>61.03</v>
      </c>
      <c r="F21" s="10">
        <f t="shared" si="1"/>
        <v>18.309000000000001</v>
      </c>
      <c r="G21" s="5">
        <f t="shared" si="3"/>
        <v>69.184929999999994</v>
      </c>
      <c r="H21" s="21" t="s">
        <v>101</v>
      </c>
    </row>
    <row r="22" spans="1:8" ht="21" customHeight="1" x14ac:dyDescent="0.25">
      <c r="A22" s="16">
        <v>11</v>
      </c>
      <c r="B22" s="14" t="s">
        <v>46</v>
      </c>
      <c r="C22" s="15">
        <v>85.784800000000004</v>
      </c>
      <c r="D22" s="5">
        <f t="shared" si="0"/>
        <v>60.04936</v>
      </c>
      <c r="E22" s="10">
        <v>77.83</v>
      </c>
      <c r="F22" s="10">
        <f t="shared" si="1"/>
        <v>23.349</v>
      </c>
      <c r="G22" s="5">
        <f t="shared" si="3"/>
        <v>83.398359999999997</v>
      </c>
      <c r="H22" s="12" t="s">
        <v>102</v>
      </c>
    </row>
    <row r="23" spans="1:8" ht="15.75" x14ac:dyDescent="0.25">
      <c r="A23" s="16">
        <v>12</v>
      </c>
      <c r="B23" s="14" t="s">
        <v>49</v>
      </c>
      <c r="C23" s="15">
        <v>70.84648</v>
      </c>
      <c r="D23" s="5">
        <f t="shared" si="0"/>
        <v>49.592535999999996</v>
      </c>
      <c r="E23" s="10">
        <v>66.63</v>
      </c>
      <c r="F23" s="10">
        <f t="shared" si="1"/>
        <v>19.988999999999997</v>
      </c>
      <c r="G23" s="5">
        <f t="shared" si="3"/>
        <v>69.581536</v>
      </c>
      <c r="H23" s="12" t="s">
        <v>102</v>
      </c>
    </row>
  </sheetData>
  <sortState ref="A5:H23">
    <sortCondition descending="1" ref="G12"/>
  </sortState>
  <mergeCells count="8">
    <mergeCell ref="A10:B10"/>
    <mergeCell ref="C10:E10"/>
    <mergeCell ref="B2:H2"/>
    <mergeCell ref="B3:H3"/>
    <mergeCell ref="B6:F6"/>
    <mergeCell ref="B7:F7"/>
    <mergeCell ref="A9:B9"/>
    <mergeCell ref="C9:E9"/>
  </mergeCells>
  <pageMargins left="0.7" right="0.7" top="0.75" bottom="0.75" header="0.3" footer="0.3"/>
  <pageSetup paperSize="9" scale="95" orientation="landscape" horizontalDpi="429496729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zoomScaleNormal="100" workbookViewId="0">
      <selection activeCell="E27" sqref="E27"/>
    </sheetView>
  </sheetViews>
  <sheetFormatPr defaultRowHeight="15" x14ac:dyDescent="0.25"/>
  <cols>
    <col min="1" max="1" width="6.5703125" style="27" customWidth="1"/>
    <col min="2" max="2" width="19.28515625" style="27" customWidth="1"/>
    <col min="3" max="3" width="13.42578125" style="27" customWidth="1"/>
    <col min="4" max="4" width="13.140625" style="27" customWidth="1"/>
    <col min="5" max="5" width="13.85546875" style="27" customWidth="1"/>
    <col min="6" max="6" width="14.85546875" style="27" customWidth="1"/>
    <col min="7" max="7" width="8.5703125" style="27" customWidth="1"/>
    <col min="8" max="8" width="30.5703125" style="27" customWidth="1"/>
    <col min="9" max="16384" width="9.140625" style="27"/>
  </cols>
  <sheetData>
    <row r="1" spans="1:8" ht="15.75" x14ac:dyDescent="0.25">
      <c r="A1" s="11"/>
      <c r="B1" s="3"/>
      <c r="C1" s="3"/>
      <c r="D1" s="3"/>
      <c r="E1" s="11" t="s">
        <v>10</v>
      </c>
      <c r="F1" s="3"/>
      <c r="G1" s="3"/>
      <c r="H1" s="11"/>
    </row>
    <row r="2" spans="1:8" ht="15.75" x14ac:dyDescent="0.25">
      <c r="A2" s="11"/>
      <c r="B2" s="31" t="s">
        <v>8</v>
      </c>
      <c r="C2" s="31"/>
      <c r="D2" s="31"/>
      <c r="E2" s="31"/>
      <c r="F2" s="31"/>
      <c r="G2" s="31"/>
      <c r="H2" s="31"/>
    </row>
    <row r="3" spans="1:8" ht="15.75" x14ac:dyDescent="0.25">
      <c r="A3" s="11"/>
      <c r="B3" s="31" t="s">
        <v>16</v>
      </c>
      <c r="C3" s="31"/>
      <c r="D3" s="31"/>
      <c r="E3" s="31"/>
      <c r="F3" s="31"/>
      <c r="G3" s="31"/>
      <c r="H3" s="31"/>
    </row>
    <row r="4" spans="1:8" ht="15.75" x14ac:dyDescent="0.25">
      <c r="A4" s="11"/>
      <c r="B4" s="32"/>
      <c r="C4" s="31"/>
      <c r="D4" s="31"/>
      <c r="E4" s="31"/>
      <c r="F4" s="31"/>
      <c r="G4" s="31"/>
      <c r="H4" s="31"/>
    </row>
    <row r="5" spans="1:8" ht="15.75" x14ac:dyDescent="0.25">
      <c r="A5" s="11"/>
      <c r="B5" s="4" t="s">
        <v>11</v>
      </c>
      <c r="C5" s="23"/>
      <c r="D5" s="23"/>
      <c r="E5" s="23"/>
      <c r="F5" s="23"/>
      <c r="G5" s="23"/>
      <c r="H5" s="23"/>
    </row>
    <row r="6" spans="1:8" ht="15.75" x14ac:dyDescent="0.25">
      <c r="A6" s="11"/>
      <c r="B6" s="24" t="s">
        <v>19</v>
      </c>
      <c r="C6" s="23"/>
      <c r="D6" s="23"/>
      <c r="E6" s="23"/>
      <c r="F6" s="23"/>
      <c r="G6" s="23"/>
      <c r="H6" s="23"/>
    </row>
    <row r="7" spans="1:8" ht="15.75" x14ac:dyDescent="0.25">
      <c r="A7" s="11"/>
      <c r="B7" s="33" t="s">
        <v>18</v>
      </c>
      <c r="C7" s="33"/>
      <c r="D7" s="33"/>
      <c r="E7" s="33"/>
      <c r="F7" s="33"/>
      <c r="G7" s="23"/>
      <c r="H7" s="23"/>
    </row>
    <row r="8" spans="1:8" ht="15.75" x14ac:dyDescent="0.25">
      <c r="A8" s="11"/>
      <c r="B8" s="33" t="s">
        <v>17</v>
      </c>
      <c r="C8" s="33"/>
      <c r="D8" s="33"/>
      <c r="E8" s="33"/>
      <c r="F8" s="33"/>
      <c r="G8" s="23"/>
      <c r="H8" s="23"/>
    </row>
    <row r="9" spans="1:8" ht="15.75" x14ac:dyDescent="0.25">
      <c r="A9" s="11"/>
      <c r="B9" s="24"/>
      <c r="C9" s="24"/>
      <c r="D9" s="24"/>
      <c r="E9" s="24"/>
      <c r="F9" s="24"/>
      <c r="G9" s="23"/>
      <c r="H9" s="23" t="s">
        <v>39</v>
      </c>
    </row>
    <row r="10" spans="1:8" ht="15.75" x14ac:dyDescent="0.25">
      <c r="A10" s="28" t="s">
        <v>2</v>
      </c>
      <c r="B10" s="28"/>
      <c r="C10" s="34" t="s">
        <v>24</v>
      </c>
      <c r="D10" s="35"/>
      <c r="E10" s="35"/>
      <c r="F10" s="16" t="s">
        <v>12</v>
      </c>
      <c r="G10" s="5" t="s">
        <v>3</v>
      </c>
      <c r="H10" s="6" t="s">
        <v>4</v>
      </c>
    </row>
    <row r="11" spans="1:8" ht="34.5" customHeight="1" x14ac:dyDescent="0.25">
      <c r="A11" s="28" t="s">
        <v>5</v>
      </c>
      <c r="B11" s="28"/>
      <c r="C11" s="36" t="s">
        <v>25</v>
      </c>
      <c r="D11" s="37"/>
      <c r="E11" s="37"/>
      <c r="F11" s="16">
        <v>1</v>
      </c>
      <c r="G11" s="7">
        <v>5</v>
      </c>
      <c r="H11" s="17" t="s">
        <v>22</v>
      </c>
    </row>
    <row r="12" spans="1:8" ht="21.75" customHeight="1" x14ac:dyDescent="0.25">
      <c r="A12" s="6" t="s">
        <v>9</v>
      </c>
      <c r="B12" s="6" t="s">
        <v>6</v>
      </c>
      <c r="C12" s="8" t="s">
        <v>0</v>
      </c>
      <c r="D12" s="5" t="s">
        <v>13</v>
      </c>
      <c r="E12" s="9" t="s">
        <v>14</v>
      </c>
      <c r="F12" s="10" t="s">
        <v>15</v>
      </c>
      <c r="G12" s="5" t="s">
        <v>1</v>
      </c>
      <c r="H12" s="6" t="s">
        <v>7</v>
      </c>
    </row>
    <row r="13" spans="1:8" ht="21.75" customHeight="1" x14ac:dyDescent="0.25">
      <c r="A13" s="16">
        <v>1</v>
      </c>
      <c r="B13" s="14" t="s">
        <v>78</v>
      </c>
      <c r="C13" s="15">
        <v>72.42483</v>
      </c>
      <c r="D13" s="5">
        <f>C13*0.7</f>
        <v>50.697381</v>
      </c>
      <c r="E13" s="10">
        <v>75.5</v>
      </c>
      <c r="F13" s="10">
        <f>E13*0.3</f>
        <v>22.65</v>
      </c>
      <c r="G13" s="5">
        <f>D13+F13</f>
        <v>73.347380999999999</v>
      </c>
      <c r="H13" s="19" t="s">
        <v>101</v>
      </c>
    </row>
  </sheetData>
  <mergeCells count="9">
    <mergeCell ref="A11:B11"/>
    <mergeCell ref="C11:E11"/>
    <mergeCell ref="B2:H2"/>
    <mergeCell ref="B3:H3"/>
    <mergeCell ref="B4:H4"/>
    <mergeCell ref="B7:F7"/>
    <mergeCell ref="B8:F8"/>
    <mergeCell ref="A10:B10"/>
    <mergeCell ref="C10:E10"/>
  </mergeCells>
  <pageMargins left="1" right="1" top="1" bottom="1" header="0.5" footer="0.5"/>
  <pageSetup paperSize="9" fitToWidth="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Normal="100" workbookViewId="0">
      <selection activeCell="D26" sqref="D26"/>
    </sheetView>
  </sheetViews>
  <sheetFormatPr defaultRowHeight="15" x14ac:dyDescent="0.25"/>
  <cols>
    <col min="1" max="1" width="9.140625" style="27"/>
    <col min="2" max="2" width="21" style="27" customWidth="1"/>
    <col min="3" max="3" width="13.140625" style="27" customWidth="1"/>
    <col min="4" max="4" width="12" style="27" customWidth="1"/>
    <col min="5" max="5" width="15.5703125" style="27" customWidth="1"/>
    <col min="6" max="6" width="15.140625" style="27" customWidth="1"/>
    <col min="7" max="7" width="11.28515625" style="27" customWidth="1"/>
    <col min="8" max="8" width="19.5703125" style="27" customWidth="1"/>
    <col min="9" max="16384" width="9.140625" style="27"/>
  </cols>
  <sheetData>
    <row r="1" spans="1:8" ht="15.75" x14ac:dyDescent="0.25">
      <c r="A1" s="11"/>
      <c r="B1" s="3"/>
      <c r="C1" s="3"/>
      <c r="D1" s="3"/>
      <c r="E1" s="11" t="s">
        <v>10</v>
      </c>
      <c r="F1" s="3"/>
      <c r="G1" s="3"/>
      <c r="H1" s="11"/>
    </row>
    <row r="2" spans="1:8" ht="15.75" x14ac:dyDescent="0.25">
      <c r="A2" s="11"/>
      <c r="B2" s="31" t="s">
        <v>8</v>
      </c>
      <c r="C2" s="31"/>
      <c r="D2" s="31"/>
      <c r="E2" s="31"/>
      <c r="F2" s="31"/>
      <c r="G2" s="31"/>
      <c r="H2" s="31"/>
    </row>
    <row r="3" spans="1:8" ht="15.75" x14ac:dyDescent="0.25">
      <c r="A3" s="11"/>
      <c r="B3" s="31" t="s">
        <v>16</v>
      </c>
      <c r="C3" s="31"/>
      <c r="D3" s="31"/>
      <c r="E3" s="31"/>
      <c r="F3" s="31"/>
      <c r="G3" s="31"/>
      <c r="H3" s="31"/>
    </row>
    <row r="4" spans="1:8" ht="15.75" x14ac:dyDescent="0.25">
      <c r="A4" s="11"/>
      <c r="B4" s="32"/>
      <c r="C4" s="31"/>
      <c r="D4" s="31"/>
      <c r="E4" s="31"/>
      <c r="F4" s="31"/>
      <c r="G4" s="31"/>
      <c r="H4" s="31"/>
    </row>
    <row r="5" spans="1:8" ht="15.75" x14ac:dyDescent="0.25">
      <c r="A5" s="11"/>
      <c r="B5" s="4" t="s">
        <v>11</v>
      </c>
      <c r="C5" s="23"/>
      <c r="D5" s="23"/>
      <c r="E5" s="23"/>
      <c r="F5" s="23"/>
      <c r="G5" s="23"/>
      <c r="H5" s="23"/>
    </row>
    <row r="6" spans="1:8" ht="15.75" x14ac:dyDescent="0.25">
      <c r="A6" s="11"/>
      <c r="B6" s="24" t="s">
        <v>19</v>
      </c>
      <c r="C6" s="23"/>
      <c r="D6" s="23"/>
      <c r="E6" s="23"/>
      <c r="F6" s="23"/>
      <c r="G6" s="23"/>
      <c r="H6" s="23"/>
    </row>
    <row r="7" spans="1:8" ht="15.75" x14ac:dyDescent="0.25">
      <c r="A7" s="11"/>
      <c r="B7" s="33" t="s">
        <v>18</v>
      </c>
      <c r="C7" s="33"/>
      <c r="D7" s="33"/>
      <c r="E7" s="33"/>
      <c r="F7" s="33"/>
      <c r="G7" s="23"/>
      <c r="H7" s="23"/>
    </row>
    <row r="8" spans="1:8" ht="15.75" x14ac:dyDescent="0.25">
      <c r="A8" s="11"/>
      <c r="B8" s="33" t="s">
        <v>17</v>
      </c>
      <c r="C8" s="33"/>
      <c r="D8" s="33"/>
      <c r="E8" s="33"/>
      <c r="F8" s="33"/>
      <c r="G8" s="23"/>
      <c r="H8" s="23"/>
    </row>
    <row r="9" spans="1:8" ht="15.75" x14ac:dyDescent="0.25">
      <c r="A9" s="11"/>
      <c r="B9" s="24"/>
      <c r="C9" s="24"/>
      <c r="D9" s="24"/>
      <c r="E9" s="24"/>
      <c r="F9" s="24"/>
      <c r="G9" s="23"/>
      <c r="H9" s="23" t="s">
        <v>40</v>
      </c>
    </row>
    <row r="10" spans="1:8" ht="15.75" x14ac:dyDescent="0.25">
      <c r="A10" s="28" t="s">
        <v>2</v>
      </c>
      <c r="B10" s="28"/>
      <c r="C10" s="34" t="s">
        <v>24</v>
      </c>
      <c r="D10" s="35"/>
      <c r="E10" s="35"/>
      <c r="F10" s="16" t="s">
        <v>12</v>
      </c>
      <c r="G10" s="5" t="s">
        <v>3</v>
      </c>
      <c r="H10" s="6" t="s">
        <v>4</v>
      </c>
    </row>
    <row r="11" spans="1:8" ht="33" customHeight="1" x14ac:dyDescent="0.25">
      <c r="A11" s="28" t="s">
        <v>5</v>
      </c>
      <c r="B11" s="28"/>
      <c r="C11" s="36" t="s">
        <v>27</v>
      </c>
      <c r="D11" s="37"/>
      <c r="E11" s="37"/>
      <c r="F11" s="16">
        <v>1</v>
      </c>
      <c r="G11" s="7">
        <v>5</v>
      </c>
      <c r="H11" s="17" t="s">
        <v>26</v>
      </c>
    </row>
    <row r="12" spans="1:8" ht="22.5" customHeight="1" x14ac:dyDescent="0.25">
      <c r="A12" s="6" t="s">
        <v>9</v>
      </c>
      <c r="B12" s="6" t="s">
        <v>6</v>
      </c>
      <c r="C12" s="5" t="s">
        <v>0</v>
      </c>
      <c r="D12" s="5" t="s">
        <v>13</v>
      </c>
      <c r="E12" s="10" t="s">
        <v>14</v>
      </c>
      <c r="F12" s="10" t="s">
        <v>15</v>
      </c>
      <c r="G12" s="5" t="s">
        <v>1</v>
      </c>
      <c r="H12" s="6" t="s">
        <v>7</v>
      </c>
    </row>
    <row r="13" spans="1:8" ht="22.5" customHeight="1" x14ac:dyDescent="0.25">
      <c r="A13" s="16">
        <v>1</v>
      </c>
      <c r="B13" s="14" t="s">
        <v>74</v>
      </c>
      <c r="C13" s="15">
        <v>77.511809999999997</v>
      </c>
      <c r="D13" s="5">
        <f>C13*0.7</f>
        <v>54.258266999999996</v>
      </c>
      <c r="E13" s="10">
        <v>89.96</v>
      </c>
      <c r="F13" s="10">
        <f>E13*0.3</f>
        <v>26.987999999999996</v>
      </c>
      <c r="G13" s="5">
        <f>F13+D13</f>
        <v>81.246266999999989</v>
      </c>
      <c r="H13" s="21" t="s">
        <v>101</v>
      </c>
    </row>
    <row r="14" spans="1:8" ht="22.5" customHeight="1" x14ac:dyDescent="0.25">
      <c r="A14" s="16">
        <v>2</v>
      </c>
      <c r="B14" s="14" t="s">
        <v>77</v>
      </c>
      <c r="C14" s="15">
        <v>77.493359999999996</v>
      </c>
      <c r="D14" s="5">
        <f>C14*0.7</f>
        <v>54.245351999999997</v>
      </c>
      <c r="E14" s="10">
        <v>83.66</v>
      </c>
      <c r="F14" s="10">
        <f>E14*0.3</f>
        <v>25.097999999999999</v>
      </c>
      <c r="G14" s="5">
        <f>F14+D14</f>
        <v>79.343351999999996</v>
      </c>
      <c r="H14" s="21" t="s">
        <v>101</v>
      </c>
    </row>
    <row r="15" spans="1:8" ht="22.5" customHeight="1" x14ac:dyDescent="0.25">
      <c r="A15" s="16">
        <v>3</v>
      </c>
      <c r="B15" s="14" t="s">
        <v>76</v>
      </c>
      <c r="C15" s="15">
        <v>78.687259999999995</v>
      </c>
      <c r="D15" s="5">
        <f>C15*0.7</f>
        <v>55.081081999999995</v>
      </c>
      <c r="E15" s="10">
        <v>65.7</v>
      </c>
      <c r="F15" s="10">
        <f>E15*0.3</f>
        <v>19.71</v>
      </c>
      <c r="G15" s="5">
        <f>F15+D15</f>
        <v>74.791081999999989</v>
      </c>
      <c r="H15" s="21" t="s">
        <v>101</v>
      </c>
    </row>
    <row r="16" spans="1:8" ht="22.5" customHeight="1" x14ac:dyDescent="0.25">
      <c r="A16" s="16">
        <v>4</v>
      </c>
      <c r="B16" s="14" t="s">
        <v>79</v>
      </c>
      <c r="C16" s="15">
        <v>73.246780000000001</v>
      </c>
      <c r="D16" s="5">
        <f>C16*0.7</f>
        <v>51.272745999999998</v>
      </c>
      <c r="E16" s="10">
        <v>72.459999999999994</v>
      </c>
      <c r="F16" s="10">
        <f>E16*0.3</f>
        <v>21.737999999999996</v>
      </c>
      <c r="G16" s="5">
        <f>F16+D16</f>
        <v>73.010745999999997</v>
      </c>
      <c r="H16" s="21" t="s">
        <v>101</v>
      </c>
    </row>
    <row r="17" spans="1:8" ht="23.25" customHeight="1" x14ac:dyDescent="0.25">
      <c r="A17" s="16">
        <v>5</v>
      </c>
      <c r="B17" s="14" t="s">
        <v>75</v>
      </c>
      <c r="C17" s="15">
        <v>74.563249999999996</v>
      </c>
      <c r="D17" s="5">
        <f>C17*0.7</f>
        <v>52.194274999999998</v>
      </c>
      <c r="E17" s="10">
        <v>53.56</v>
      </c>
      <c r="F17" s="10">
        <f>E17*0.3</f>
        <v>16.068000000000001</v>
      </c>
      <c r="G17" s="5">
        <f>F17+D17</f>
        <v>68.262275000000002</v>
      </c>
      <c r="H17" s="21" t="s">
        <v>101</v>
      </c>
    </row>
  </sheetData>
  <mergeCells count="9">
    <mergeCell ref="A11:B11"/>
    <mergeCell ref="C11:E11"/>
    <mergeCell ref="B2:H2"/>
    <mergeCell ref="B3:H3"/>
    <mergeCell ref="B4:H4"/>
    <mergeCell ref="B7:F7"/>
    <mergeCell ref="B8:F8"/>
    <mergeCell ref="A10:B10"/>
    <mergeCell ref="C10:E10"/>
  </mergeCells>
  <pageMargins left="0.7" right="0.7" top="0.75" bottom="0.75" header="0.3" footer="0.3"/>
  <pageSetup paperSize="9" fitToHeight="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opLeftCell="A7" zoomScaleNormal="100" workbookViewId="0">
      <selection activeCell="H17" sqref="H17"/>
    </sheetView>
  </sheetViews>
  <sheetFormatPr defaultRowHeight="15" x14ac:dyDescent="0.25"/>
  <cols>
    <col min="1" max="1" width="9.140625" style="27"/>
    <col min="2" max="2" width="23.42578125" style="27" customWidth="1"/>
    <col min="3" max="3" width="13.28515625" style="27" customWidth="1"/>
    <col min="4" max="4" width="13.140625" style="27" customWidth="1"/>
    <col min="5" max="5" width="13" style="27" customWidth="1"/>
    <col min="6" max="6" width="15.7109375" style="27" customWidth="1"/>
    <col min="7" max="7" width="12.7109375" style="27" customWidth="1"/>
    <col min="8" max="8" width="20.28515625" style="27" customWidth="1"/>
    <col min="9" max="16384" width="9.140625" style="27"/>
  </cols>
  <sheetData>
    <row r="1" spans="1:8" ht="15.75" x14ac:dyDescent="0.25">
      <c r="A1" s="11"/>
      <c r="B1" s="3"/>
      <c r="C1" s="3"/>
      <c r="D1" s="3"/>
      <c r="E1" s="11" t="s">
        <v>10</v>
      </c>
      <c r="F1" s="3"/>
      <c r="G1" s="3"/>
      <c r="H1" s="11"/>
    </row>
    <row r="2" spans="1:8" ht="15.75" x14ac:dyDescent="0.25">
      <c r="A2" s="11"/>
      <c r="B2" s="31" t="s">
        <v>8</v>
      </c>
      <c r="C2" s="31"/>
      <c r="D2" s="31"/>
      <c r="E2" s="31"/>
      <c r="F2" s="31"/>
      <c r="G2" s="31"/>
      <c r="H2" s="31"/>
    </row>
    <row r="3" spans="1:8" ht="15.75" x14ac:dyDescent="0.25">
      <c r="A3" s="11"/>
      <c r="B3" s="31" t="s">
        <v>16</v>
      </c>
      <c r="C3" s="31"/>
      <c r="D3" s="31"/>
      <c r="E3" s="31"/>
      <c r="F3" s="31"/>
      <c r="G3" s="31"/>
      <c r="H3" s="31"/>
    </row>
    <row r="4" spans="1:8" ht="15.75" x14ac:dyDescent="0.25">
      <c r="A4" s="11"/>
      <c r="B4" s="32"/>
      <c r="C4" s="31"/>
      <c r="D4" s="31"/>
      <c r="E4" s="31"/>
      <c r="F4" s="31"/>
      <c r="G4" s="31"/>
      <c r="H4" s="31"/>
    </row>
    <row r="5" spans="1:8" ht="15.75" x14ac:dyDescent="0.25">
      <c r="A5" s="11"/>
      <c r="B5" s="4" t="s">
        <v>11</v>
      </c>
      <c r="C5" s="23"/>
      <c r="D5" s="23"/>
      <c r="E5" s="23"/>
      <c r="F5" s="23"/>
      <c r="G5" s="23"/>
      <c r="H5" s="23"/>
    </row>
    <row r="6" spans="1:8" ht="15.75" x14ac:dyDescent="0.25">
      <c r="A6" s="11"/>
      <c r="B6" s="24" t="s">
        <v>28</v>
      </c>
      <c r="C6" s="23"/>
      <c r="D6" s="23"/>
      <c r="E6" s="23"/>
      <c r="F6" s="23"/>
      <c r="G6" s="23"/>
      <c r="H6" s="23"/>
    </row>
    <row r="7" spans="1:8" ht="15.75" x14ac:dyDescent="0.25">
      <c r="A7" s="11"/>
      <c r="B7" s="33" t="s">
        <v>29</v>
      </c>
      <c r="C7" s="33"/>
      <c r="D7" s="33"/>
      <c r="E7" s="33"/>
      <c r="F7" s="33"/>
      <c r="G7" s="23"/>
      <c r="H7" s="23"/>
    </row>
    <row r="8" spans="1:8" ht="15.75" x14ac:dyDescent="0.25">
      <c r="A8" s="11"/>
      <c r="B8" s="33" t="s">
        <v>30</v>
      </c>
      <c r="C8" s="33"/>
      <c r="D8" s="33"/>
      <c r="E8" s="33"/>
      <c r="F8" s="33"/>
      <c r="G8" s="23"/>
      <c r="H8" s="23"/>
    </row>
    <row r="9" spans="1:8" ht="15.75" x14ac:dyDescent="0.25">
      <c r="A9" s="11"/>
      <c r="B9" s="24"/>
      <c r="C9" s="24"/>
      <c r="D9" s="24"/>
      <c r="E9" s="24"/>
      <c r="F9" s="24"/>
      <c r="G9" s="23"/>
      <c r="H9" s="23" t="s">
        <v>41</v>
      </c>
    </row>
    <row r="10" spans="1:8" ht="15.75" x14ac:dyDescent="0.25">
      <c r="A10" s="28" t="s">
        <v>2</v>
      </c>
      <c r="B10" s="28"/>
      <c r="C10" s="34" t="s">
        <v>31</v>
      </c>
      <c r="D10" s="35"/>
      <c r="E10" s="35"/>
      <c r="F10" s="16" t="s">
        <v>12</v>
      </c>
      <c r="G10" s="5" t="s">
        <v>3</v>
      </c>
      <c r="H10" s="6" t="s">
        <v>4</v>
      </c>
    </row>
    <row r="11" spans="1:8" ht="30.75" customHeight="1" x14ac:dyDescent="0.25">
      <c r="A11" s="28" t="s">
        <v>5</v>
      </c>
      <c r="B11" s="28"/>
      <c r="C11" s="36" t="s">
        <v>32</v>
      </c>
      <c r="D11" s="37"/>
      <c r="E11" s="37"/>
      <c r="F11" s="16">
        <v>2</v>
      </c>
      <c r="G11" s="7">
        <v>5</v>
      </c>
      <c r="H11" s="17" t="s">
        <v>26</v>
      </c>
    </row>
    <row r="12" spans="1:8" ht="24" customHeight="1" x14ac:dyDescent="0.25">
      <c r="A12" s="16" t="s">
        <v>9</v>
      </c>
      <c r="B12" s="16" t="s">
        <v>6</v>
      </c>
      <c r="C12" s="5" t="s">
        <v>0</v>
      </c>
      <c r="D12" s="5" t="s">
        <v>13</v>
      </c>
      <c r="E12" s="10" t="s">
        <v>14</v>
      </c>
      <c r="F12" s="10" t="s">
        <v>15</v>
      </c>
      <c r="G12" s="5" t="s">
        <v>1</v>
      </c>
      <c r="H12" s="22" t="s">
        <v>7</v>
      </c>
    </row>
    <row r="13" spans="1:8" ht="21" customHeight="1" x14ac:dyDescent="0.25">
      <c r="A13" s="16">
        <v>1</v>
      </c>
      <c r="B13" s="14" t="s">
        <v>69</v>
      </c>
      <c r="C13" s="15">
        <v>85.320440000000005</v>
      </c>
      <c r="D13" s="5">
        <f t="shared" ref="D13:D16" si="0">C13*0.7</f>
        <v>59.724308000000001</v>
      </c>
      <c r="E13" s="10">
        <v>87.4</v>
      </c>
      <c r="F13" s="10">
        <f t="shared" ref="F13:F16" si="1">E13*0.3</f>
        <v>26.220000000000002</v>
      </c>
      <c r="G13" s="5">
        <f t="shared" ref="G13:G16" si="2">F13+D13</f>
        <v>85.944308000000007</v>
      </c>
      <c r="H13" s="21" t="s">
        <v>101</v>
      </c>
    </row>
    <row r="14" spans="1:8" ht="21" customHeight="1" x14ac:dyDescent="0.25">
      <c r="A14" s="16">
        <v>2</v>
      </c>
      <c r="B14" s="14" t="s">
        <v>71</v>
      </c>
      <c r="C14" s="15">
        <v>77.515770000000003</v>
      </c>
      <c r="D14" s="5">
        <f t="shared" si="0"/>
        <v>54.261038999999997</v>
      </c>
      <c r="E14" s="10">
        <v>82.73</v>
      </c>
      <c r="F14" s="10">
        <f t="shared" si="1"/>
        <v>24.818999999999999</v>
      </c>
      <c r="G14" s="5">
        <f t="shared" si="2"/>
        <v>79.080038999999999</v>
      </c>
      <c r="H14" s="21" t="s">
        <v>101</v>
      </c>
    </row>
    <row r="15" spans="1:8" ht="33.75" customHeight="1" x14ac:dyDescent="0.25">
      <c r="A15" s="16">
        <v>3</v>
      </c>
      <c r="B15" s="14" t="s">
        <v>73</v>
      </c>
      <c r="C15" s="15">
        <v>72.692149999999998</v>
      </c>
      <c r="D15" s="5">
        <f t="shared" si="0"/>
        <v>50.884504999999997</v>
      </c>
      <c r="E15" s="10">
        <v>71.760000000000005</v>
      </c>
      <c r="F15" s="10">
        <f t="shared" si="1"/>
        <v>21.528000000000002</v>
      </c>
      <c r="G15" s="5">
        <f t="shared" si="2"/>
        <v>72.412504999999996</v>
      </c>
      <c r="H15" s="21" t="s">
        <v>101</v>
      </c>
    </row>
    <row r="16" spans="1:8" ht="21.75" customHeight="1" x14ac:dyDescent="0.25">
      <c r="A16" s="16">
        <v>4</v>
      </c>
      <c r="B16" s="14" t="s">
        <v>68</v>
      </c>
      <c r="C16" s="15">
        <v>73.875360000000001</v>
      </c>
      <c r="D16" s="5">
        <f t="shared" si="0"/>
        <v>51.712751999999995</v>
      </c>
      <c r="E16" s="10">
        <v>61.96</v>
      </c>
      <c r="F16" s="10">
        <f t="shared" si="1"/>
        <v>18.588000000000001</v>
      </c>
      <c r="G16" s="5">
        <f t="shared" si="2"/>
        <v>70.300751999999989</v>
      </c>
      <c r="H16" s="21" t="s">
        <v>101</v>
      </c>
    </row>
    <row r="17" spans="1:8" ht="21" customHeight="1" x14ac:dyDescent="0.25">
      <c r="A17" s="16">
        <v>5</v>
      </c>
      <c r="B17" s="14" t="s">
        <v>70</v>
      </c>
      <c r="C17" s="15">
        <v>75.10069</v>
      </c>
      <c r="D17" s="5">
        <f>C17*0.7</f>
        <v>52.570482999999996</v>
      </c>
      <c r="E17" s="10">
        <v>85.06</v>
      </c>
      <c r="F17" s="10">
        <f>E17*0.3</f>
        <v>25.518000000000001</v>
      </c>
      <c r="G17" s="5">
        <f>F17+D17</f>
        <v>78.088482999999997</v>
      </c>
      <c r="H17" s="12" t="s">
        <v>102</v>
      </c>
    </row>
    <row r="18" spans="1:8" ht="21" customHeight="1" x14ac:dyDescent="0.25"/>
  </sheetData>
  <mergeCells count="9">
    <mergeCell ref="A11:B11"/>
    <mergeCell ref="C11:E11"/>
    <mergeCell ref="B2:H2"/>
    <mergeCell ref="B3:H3"/>
    <mergeCell ref="B4:H4"/>
    <mergeCell ref="B7:F7"/>
    <mergeCell ref="B8:F8"/>
    <mergeCell ref="A10:B10"/>
    <mergeCell ref="C10:E10"/>
  </mergeCells>
  <pageMargins left="0.7" right="0.7" top="0.75" bottom="0.75" header="0.3" footer="0.3"/>
  <pageSetup paperSize="9" fitToWidth="0" orientation="landscape" horizontalDpi="4294967294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opLeftCell="A10" zoomScaleNormal="100" workbookViewId="0">
      <selection activeCell="G31" sqref="G31"/>
    </sheetView>
  </sheetViews>
  <sheetFormatPr defaultRowHeight="15" x14ac:dyDescent="0.25"/>
  <cols>
    <col min="1" max="1" width="9.140625" style="27"/>
    <col min="2" max="2" width="23.28515625" style="27" customWidth="1"/>
    <col min="3" max="3" width="10.85546875" style="27" customWidth="1"/>
    <col min="4" max="4" width="12.5703125" style="27" customWidth="1"/>
    <col min="5" max="5" width="14.42578125" style="27" customWidth="1"/>
    <col min="6" max="6" width="17" style="27" customWidth="1"/>
    <col min="7" max="7" width="13.7109375" style="27" customWidth="1"/>
    <col min="8" max="8" width="19" style="27" customWidth="1"/>
    <col min="9" max="16384" width="9.140625" style="27"/>
  </cols>
  <sheetData>
    <row r="1" spans="1:8" ht="15.75" x14ac:dyDescent="0.25">
      <c r="A1" s="11"/>
      <c r="B1" s="3"/>
      <c r="C1" s="3"/>
      <c r="D1" s="3"/>
      <c r="E1" s="11" t="s">
        <v>10</v>
      </c>
      <c r="F1" s="3"/>
      <c r="G1" s="3"/>
      <c r="H1" s="11"/>
    </row>
    <row r="2" spans="1:8" ht="15.75" x14ac:dyDescent="0.25">
      <c r="A2" s="11"/>
      <c r="B2" s="31" t="s">
        <v>8</v>
      </c>
      <c r="C2" s="31"/>
      <c r="D2" s="31"/>
      <c r="E2" s="31"/>
      <c r="F2" s="31"/>
      <c r="G2" s="31"/>
      <c r="H2" s="31"/>
    </row>
    <row r="3" spans="1:8" ht="15.75" x14ac:dyDescent="0.25">
      <c r="A3" s="11"/>
      <c r="B3" s="31" t="s">
        <v>16</v>
      </c>
      <c r="C3" s="31"/>
      <c r="D3" s="31"/>
      <c r="E3" s="31"/>
      <c r="F3" s="31"/>
      <c r="G3" s="31"/>
      <c r="H3" s="31"/>
    </row>
    <row r="4" spans="1:8" ht="15.75" x14ac:dyDescent="0.25">
      <c r="A4" s="11"/>
      <c r="B4" s="32"/>
      <c r="C4" s="31"/>
      <c r="D4" s="31"/>
      <c r="E4" s="31"/>
      <c r="F4" s="31"/>
      <c r="G4" s="31"/>
      <c r="H4" s="31"/>
    </row>
    <row r="5" spans="1:8" ht="15.75" x14ac:dyDescent="0.25">
      <c r="A5" s="11"/>
      <c r="B5" s="4" t="s">
        <v>11</v>
      </c>
      <c r="C5" s="23"/>
      <c r="D5" s="23"/>
      <c r="E5" s="23"/>
      <c r="F5" s="23"/>
      <c r="G5" s="23"/>
      <c r="H5" s="23"/>
    </row>
    <row r="6" spans="1:8" ht="15.75" x14ac:dyDescent="0.25">
      <c r="A6" s="11"/>
      <c r="B6" s="24" t="s">
        <v>28</v>
      </c>
      <c r="C6" s="23"/>
      <c r="D6" s="23"/>
      <c r="E6" s="23"/>
      <c r="F6" s="23"/>
      <c r="G6" s="23"/>
      <c r="H6" s="23"/>
    </row>
    <row r="7" spans="1:8" ht="15.75" x14ac:dyDescent="0.25">
      <c r="A7" s="11"/>
      <c r="B7" s="33" t="s">
        <v>29</v>
      </c>
      <c r="C7" s="33"/>
      <c r="D7" s="33"/>
      <c r="E7" s="33"/>
      <c r="F7" s="33"/>
      <c r="G7" s="23"/>
      <c r="H7" s="23"/>
    </row>
    <row r="8" spans="1:8" ht="15.75" x14ac:dyDescent="0.25">
      <c r="A8" s="11"/>
      <c r="B8" s="33" t="s">
        <v>30</v>
      </c>
      <c r="C8" s="33"/>
      <c r="D8" s="33"/>
      <c r="E8" s="33"/>
      <c r="F8" s="33"/>
      <c r="G8" s="23"/>
      <c r="H8" s="23"/>
    </row>
    <row r="9" spans="1:8" ht="15.75" x14ac:dyDescent="0.25">
      <c r="A9" s="11"/>
      <c r="B9" s="24"/>
      <c r="C9" s="24"/>
      <c r="D9" s="24"/>
      <c r="E9" s="24"/>
      <c r="F9" s="24"/>
      <c r="G9" s="23"/>
      <c r="H9" s="23" t="s">
        <v>42</v>
      </c>
    </row>
    <row r="10" spans="1:8" ht="25.5" customHeight="1" x14ac:dyDescent="0.25">
      <c r="A10" s="28" t="s">
        <v>2</v>
      </c>
      <c r="B10" s="28"/>
      <c r="C10" s="34" t="s">
        <v>33</v>
      </c>
      <c r="D10" s="35"/>
      <c r="E10" s="35"/>
      <c r="F10" s="16" t="s">
        <v>12</v>
      </c>
      <c r="G10" s="5" t="s">
        <v>3</v>
      </c>
      <c r="H10" s="16" t="s">
        <v>4</v>
      </c>
    </row>
    <row r="11" spans="1:8" ht="36.75" customHeight="1" x14ac:dyDescent="0.25">
      <c r="A11" s="28" t="s">
        <v>5</v>
      </c>
      <c r="B11" s="28"/>
      <c r="C11" s="36" t="s">
        <v>35</v>
      </c>
      <c r="D11" s="37"/>
      <c r="E11" s="37"/>
      <c r="F11" s="16">
        <v>1</v>
      </c>
      <c r="G11" s="7">
        <v>5</v>
      </c>
      <c r="H11" s="17" t="s">
        <v>34</v>
      </c>
    </row>
    <row r="12" spans="1:8" ht="20.25" customHeight="1" x14ac:dyDescent="0.25">
      <c r="A12" s="16" t="s">
        <v>9</v>
      </c>
      <c r="B12" s="16" t="s">
        <v>6</v>
      </c>
      <c r="C12" s="5" t="s">
        <v>0</v>
      </c>
      <c r="D12" s="5" t="s">
        <v>95</v>
      </c>
      <c r="E12" s="10" t="s">
        <v>96</v>
      </c>
      <c r="F12" s="10" t="s">
        <v>97</v>
      </c>
      <c r="G12" s="5" t="s">
        <v>1</v>
      </c>
      <c r="H12" s="25" t="s">
        <v>7</v>
      </c>
    </row>
    <row r="13" spans="1:8" ht="21.75" customHeight="1" x14ac:dyDescent="0.25">
      <c r="A13" s="16">
        <v>1</v>
      </c>
      <c r="B13" s="14" t="s">
        <v>81</v>
      </c>
      <c r="C13" s="15">
        <v>78.874920000000003</v>
      </c>
      <c r="D13" s="5">
        <f t="shared" ref="D13:D21" si="0">C13*0.6</f>
        <v>47.324952000000003</v>
      </c>
      <c r="E13" s="10">
        <v>60</v>
      </c>
      <c r="F13" s="10">
        <f t="shared" ref="F13:F21" si="1">E13*0.4</f>
        <v>24</v>
      </c>
      <c r="G13" s="5">
        <f t="shared" ref="G13:G21" si="2">F13+D13</f>
        <v>71.324951999999996</v>
      </c>
      <c r="H13" s="26" t="s">
        <v>101</v>
      </c>
    </row>
    <row r="14" spans="1:8" ht="21.75" customHeight="1" x14ac:dyDescent="0.25">
      <c r="A14" s="16">
        <v>2</v>
      </c>
      <c r="B14" s="14" t="s">
        <v>84</v>
      </c>
      <c r="C14" s="15">
        <v>74.540350000000004</v>
      </c>
      <c r="D14" s="5">
        <f t="shared" si="0"/>
        <v>44.724209999999999</v>
      </c>
      <c r="E14" s="10">
        <v>65</v>
      </c>
      <c r="F14" s="10">
        <f t="shared" si="1"/>
        <v>26</v>
      </c>
      <c r="G14" s="5">
        <f t="shared" si="2"/>
        <v>70.724209999999999</v>
      </c>
      <c r="H14" s="26" t="s">
        <v>101</v>
      </c>
    </row>
    <row r="15" spans="1:8" ht="22.5" customHeight="1" x14ac:dyDescent="0.25">
      <c r="A15" s="16">
        <v>3</v>
      </c>
      <c r="B15" s="14" t="s">
        <v>99</v>
      </c>
      <c r="C15" s="15">
        <v>75.382959999999997</v>
      </c>
      <c r="D15" s="5">
        <f>C15*0.6</f>
        <v>45.229775999999994</v>
      </c>
      <c r="E15" s="10">
        <v>63.75</v>
      </c>
      <c r="F15" s="10">
        <f>E15*0.4</f>
        <v>25.5</v>
      </c>
      <c r="G15" s="5">
        <f>D15+F15</f>
        <v>70.729775999999987</v>
      </c>
      <c r="H15" s="26" t="s">
        <v>101</v>
      </c>
    </row>
    <row r="16" spans="1:8" ht="21.75" customHeight="1" x14ac:dyDescent="0.25">
      <c r="A16" s="16">
        <v>4</v>
      </c>
      <c r="B16" s="14" t="s">
        <v>82</v>
      </c>
      <c r="C16" s="10">
        <v>70</v>
      </c>
      <c r="D16" s="5">
        <f t="shared" si="0"/>
        <v>42</v>
      </c>
      <c r="E16" s="10">
        <v>66.25</v>
      </c>
      <c r="F16" s="10">
        <f t="shared" si="1"/>
        <v>26.5</v>
      </c>
      <c r="G16" s="5">
        <f t="shared" si="2"/>
        <v>68.5</v>
      </c>
      <c r="H16" s="26" t="s">
        <v>101</v>
      </c>
    </row>
    <row r="17" spans="1:8" ht="21.75" customHeight="1" x14ac:dyDescent="0.25">
      <c r="A17" s="16">
        <v>5</v>
      </c>
      <c r="B17" s="14" t="s">
        <v>86</v>
      </c>
      <c r="C17" s="15">
        <v>71.616280000000003</v>
      </c>
      <c r="D17" s="5">
        <f t="shared" si="0"/>
        <v>42.969768000000002</v>
      </c>
      <c r="E17" s="10">
        <v>62.5</v>
      </c>
      <c r="F17" s="10">
        <f t="shared" si="1"/>
        <v>25</v>
      </c>
      <c r="G17" s="5">
        <f t="shared" si="2"/>
        <v>67.969768000000002</v>
      </c>
      <c r="H17" s="26" t="s">
        <v>101</v>
      </c>
    </row>
    <row r="18" spans="1:8" ht="22.5" customHeight="1" x14ac:dyDescent="0.25">
      <c r="A18" s="16">
        <v>6</v>
      </c>
      <c r="B18" s="14" t="s">
        <v>98</v>
      </c>
      <c r="C18" s="10">
        <v>70</v>
      </c>
      <c r="D18" s="5">
        <f>C18*0.6</f>
        <v>42</v>
      </c>
      <c r="E18" s="10">
        <v>62.5</v>
      </c>
      <c r="F18" s="10">
        <f>E18*0.4</f>
        <v>25</v>
      </c>
      <c r="G18" s="5">
        <f>D18+F18</f>
        <v>67</v>
      </c>
      <c r="H18" s="26" t="s">
        <v>101</v>
      </c>
    </row>
    <row r="19" spans="1:8" ht="21.75" customHeight="1" x14ac:dyDescent="0.25">
      <c r="A19" s="16">
        <v>7</v>
      </c>
      <c r="B19" s="14" t="s">
        <v>87</v>
      </c>
      <c r="C19" s="15">
        <v>70.899839999999998</v>
      </c>
      <c r="D19" s="5">
        <f t="shared" si="0"/>
        <v>42.539904</v>
      </c>
      <c r="E19" s="10">
        <v>60</v>
      </c>
      <c r="F19" s="10">
        <f t="shared" si="1"/>
        <v>24</v>
      </c>
      <c r="G19" s="5">
        <f t="shared" si="2"/>
        <v>66.539904000000007</v>
      </c>
      <c r="H19" s="26" t="s">
        <v>101</v>
      </c>
    </row>
    <row r="20" spans="1:8" ht="21.75" customHeight="1" x14ac:dyDescent="0.25">
      <c r="A20" s="16">
        <v>8</v>
      </c>
      <c r="B20" s="14" t="s">
        <v>85</v>
      </c>
      <c r="C20" s="15">
        <v>73.639529999999993</v>
      </c>
      <c r="D20" s="5">
        <f t="shared" si="0"/>
        <v>44.183717999999992</v>
      </c>
      <c r="E20" s="10">
        <v>55</v>
      </c>
      <c r="F20" s="10">
        <f t="shared" si="1"/>
        <v>22</v>
      </c>
      <c r="G20" s="5">
        <f t="shared" si="2"/>
        <v>66.183717999999999</v>
      </c>
      <c r="H20" s="26" t="s">
        <v>101</v>
      </c>
    </row>
    <row r="21" spans="1:8" ht="21.75" customHeight="1" x14ac:dyDescent="0.25">
      <c r="A21" s="16">
        <v>9</v>
      </c>
      <c r="B21" s="14" t="s">
        <v>83</v>
      </c>
      <c r="C21" s="10">
        <v>70</v>
      </c>
      <c r="D21" s="5">
        <f t="shared" si="0"/>
        <v>42</v>
      </c>
      <c r="E21" s="10">
        <v>55</v>
      </c>
      <c r="F21" s="10">
        <f t="shared" si="1"/>
        <v>22</v>
      </c>
      <c r="G21" s="5">
        <f t="shared" si="2"/>
        <v>64</v>
      </c>
      <c r="H21" s="26" t="s">
        <v>101</v>
      </c>
    </row>
    <row r="22" spans="1:8" ht="22.5" customHeight="1" x14ac:dyDescent="0.25">
      <c r="A22" s="16">
        <v>10</v>
      </c>
      <c r="B22" s="14" t="s">
        <v>100</v>
      </c>
      <c r="C22" s="15">
        <v>78.536829999999995</v>
      </c>
      <c r="D22" s="5">
        <f>C22*0.6</f>
        <v>47.122097999999994</v>
      </c>
      <c r="E22" s="10">
        <v>85</v>
      </c>
      <c r="F22" s="10">
        <f>E22*0.4</f>
        <v>34</v>
      </c>
      <c r="G22" s="5">
        <f>D22+F22</f>
        <v>81.122097999999994</v>
      </c>
      <c r="H22" s="20" t="s">
        <v>102</v>
      </c>
    </row>
  </sheetData>
  <autoFilter ref="G12:G21">
    <sortState ref="A13:H19">
      <sortCondition descending="1" ref="G12:G19"/>
    </sortState>
  </autoFilter>
  <mergeCells count="9">
    <mergeCell ref="A11:B11"/>
    <mergeCell ref="C11:E11"/>
    <mergeCell ref="B2:H2"/>
    <mergeCell ref="B3:H3"/>
    <mergeCell ref="B4:H4"/>
    <mergeCell ref="B7:F7"/>
    <mergeCell ref="B8:F8"/>
    <mergeCell ref="A10:B10"/>
    <mergeCell ref="C10:E10"/>
  </mergeCells>
  <pageMargins left="0.7" right="0.7" top="0.75" bottom="0.75" header="0.3" footer="0.3"/>
  <pageSetup paperSize="9" fitToWidth="0" orientation="landscape" horizontalDpi="4294967294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opLeftCell="A4" zoomScaleNormal="100" workbookViewId="0">
      <selection activeCell="H26" sqref="H26"/>
    </sheetView>
  </sheetViews>
  <sheetFormatPr defaultRowHeight="15" x14ac:dyDescent="0.25"/>
  <cols>
    <col min="1" max="1" width="9.140625" style="27"/>
    <col min="2" max="2" width="23" style="27" customWidth="1"/>
    <col min="3" max="3" width="13.28515625" style="27" customWidth="1"/>
    <col min="4" max="4" width="12.28515625" style="27" customWidth="1"/>
    <col min="5" max="5" width="10.85546875" style="27" customWidth="1"/>
    <col min="6" max="6" width="17.42578125" style="27" customWidth="1"/>
    <col min="7" max="7" width="11" style="27" customWidth="1"/>
    <col min="8" max="8" width="21" style="27" customWidth="1"/>
    <col min="9" max="16384" width="9.140625" style="27"/>
  </cols>
  <sheetData>
    <row r="1" spans="1:8" ht="15.75" x14ac:dyDescent="0.25">
      <c r="A1" s="11"/>
      <c r="B1" s="3"/>
      <c r="C1" s="3"/>
      <c r="D1" s="3"/>
      <c r="E1" s="11" t="s">
        <v>10</v>
      </c>
      <c r="F1" s="3"/>
      <c r="G1" s="3"/>
      <c r="H1" s="11"/>
    </row>
    <row r="2" spans="1:8" ht="15.75" x14ac:dyDescent="0.25">
      <c r="A2" s="11"/>
      <c r="B2" s="31" t="s">
        <v>8</v>
      </c>
      <c r="C2" s="31"/>
      <c r="D2" s="31"/>
      <c r="E2" s="31"/>
      <c r="F2" s="31"/>
      <c r="G2" s="31"/>
      <c r="H2" s="31"/>
    </row>
    <row r="3" spans="1:8" ht="15.75" x14ac:dyDescent="0.25">
      <c r="A3" s="11"/>
      <c r="B3" s="31" t="s">
        <v>16</v>
      </c>
      <c r="C3" s="31"/>
      <c r="D3" s="31"/>
      <c r="E3" s="31"/>
      <c r="F3" s="31"/>
      <c r="G3" s="31"/>
      <c r="H3" s="31"/>
    </row>
    <row r="4" spans="1:8" ht="15.75" x14ac:dyDescent="0.25">
      <c r="A4" s="11"/>
      <c r="B4" s="32"/>
      <c r="C4" s="31"/>
      <c r="D4" s="31"/>
      <c r="E4" s="31"/>
      <c r="F4" s="31"/>
      <c r="G4" s="31"/>
      <c r="H4" s="31"/>
    </row>
    <row r="5" spans="1:8" ht="15.75" x14ac:dyDescent="0.25">
      <c r="A5" s="11"/>
      <c r="B5" s="4" t="s">
        <v>11</v>
      </c>
      <c r="C5" s="23"/>
      <c r="D5" s="23"/>
      <c r="E5" s="23"/>
      <c r="F5" s="23"/>
      <c r="G5" s="23"/>
      <c r="H5" s="23"/>
    </row>
    <row r="6" spans="1:8" ht="15.75" x14ac:dyDescent="0.25">
      <c r="A6" s="11"/>
      <c r="B6" s="24" t="s">
        <v>28</v>
      </c>
      <c r="C6" s="23"/>
      <c r="D6" s="23"/>
      <c r="E6" s="23"/>
      <c r="F6" s="23"/>
      <c r="G6" s="23"/>
      <c r="H6" s="23"/>
    </row>
    <row r="7" spans="1:8" ht="15.75" x14ac:dyDescent="0.25">
      <c r="A7" s="11"/>
      <c r="B7" s="33" t="s">
        <v>29</v>
      </c>
      <c r="C7" s="33"/>
      <c r="D7" s="33"/>
      <c r="E7" s="33"/>
      <c r="F7" s="33"/>
      <c r="G7" s="23"/>
      <c r="H7" s="23"/>
    </row>
    <row r="8" spans="1:8" ht="15.75" x14ac:dyDescent="0.25">
      <c r="A8" s="11"/>
      <c r="B8" s="33" t="s">
        <v>30</v>
      </c>
      <c r="C8" s="33"/>
      <c r="D8" s="33"/>
      <c r="E8" s="33"/>
      <c r="F8" s="33"/>
      <c r="G8" s="23"/>
      <c r="H8" s="23"/>
    </row>
    <row r="9" spans="1:8" ht="15.75" x14ac:dyDescent="0.25">
      <c r="A9" s="11"/>
      <c r="B9" s="24"/>
      <c r="C9" s="24"/>
      <c r="D9" s="24"/>
      <c r="E9" s="24"/>
      <c r="F9" s="24"/>
      <c r="G9" s="23"/>
      <c r="H9" s="23" t="s">
        <v>43</v>
      </c>
    </row>
    <row r="10" spans="1:8" ht="15.75" x14ac:dyDescent="0.25">
      <c r="A10" s="28" t="s">
        <v>2</v>
      </c>
      <c r="B10" s="28"/>
      <c r="C10" s="34" t="s">
        <v>33</v>
      </c>
      <c r="D10" s="35"/>
      <c r="E10" s="35"/>
      <c r="F10" s="16" t="s">
        <v>12</v>
      </c>
      <c r="G10" s="5" t="s">
        <v>3</v>
      </c>
      <c r="H10" s="16" t="s">
        <v>4</v>
      </c>
    </row>
    <row r="11" spans="1:8" ht="37.5" customHeight="1" x14ac:dyDescent="0.25">
      <c r="A11" s="28" t="s">
        <v>5</v>
      </c>
      <c r="B11" s="28"/>
      <c r="C11" s="36" t="s">
        <v>35</v>
      </c>
      <c r="D11" s="37"/>
      <c r="E11" s="37"/>
      <c r="F11" s="16">
        <v>1</v>
      </c>
      <c r="G11" s="7">
        <v>5</v>
      </c>
      <c r="H11" s="17" t="s">
        <v>34</v>
      </c>
    </row>
    <row r="12" spans="1:8" ht="25.5" customHeight="1" x14ac:dyDescent="0.25">
      <c r="A12" s="16" t="s">
        <v>9</v>
      </c>
      <c r="B12" s="16" t="s">
        <v>6</v>
      </c>
      <c r="C12" s="5" t="s">
        <v>0</v>
      </c>
      <c r="D12" s="5" t="s">
        <v>95</v>
      </c>
      <c r="E12" s="10" t="s">
        <v>96</v>
      </c>
      <c r="F12" s="10" t="s">
        <v>97</v>
      </c>
      <c r="G12" s="5" t="s">
        <v>1</v>
      </c>
      <c r="H12" s="16" t="s">
        <v>7</v>
      </c>
    </row>
    <row r="13" spans="1:8" ht="21" customHeight="1" x14ac:dyDescent="0.25">
      <c r="A13" s="16">
        <v>1</v>
      </c>
      <c r="B13" s="14" t="s">
        <v>91</v>
      </c>
      <c r="C13" s="15">
        <v>76.744119999999995</v>
      </c>
      <c r="D13" s="5">
        <f t="shared" ref="D13:D18" si="0">C13*0.6</f>
        <v>46.046471999999994</v>
      </c>
      <c r="E13" s="10">
        <v>88.75</v>
      </c>
      <c r="F13" s="10">
        <f t="shared" ref="F13:F18" si="1">E13*0.4</f>
        <v>35.5</v>
      </c>
      <c r="G13" s="5">
        <f t="shared" ref="G13:G18" si="2">F13+D13</f>
        <v>81.546471999999994</v>
      </c>
      <c r="H13" s="19" t="s">
        <v>101</v>
      </c>
    </row>
    <row r="14" spans="1:8" ht="21" customHeight="1" x14ac:dyDescent="0.25">
      <c r="A14" s="16">
        <v>2</v>
      </c>
      <c r="B14" s="14" t="s">
        <v>89</v>
      </c>
      <c r="C14" s="15">
        <v>83.672910000000002</v>
      </c>
      <c r="D14" s="5">
        <f t="shared" si="0"/>
        <v>50.203746000000002</v>
      </c>
      <c r="E14" s="10">
        <v>76.25</v>
      </c>
      <c r="F14" s="10">
        <f t="shared" si="1"/>
        <v>30.5</v>
      </c>
      <c r="G14" s="5">
        <f t="shared" si="2"/>
        <v>80.703745999999995</v>
      </c>
      <c r="H14" s="19" t="s">
        <v>101</v>
      </c>
    </row>
    <row r="15" spans="1:8" ht="21" customHeight="1" x14ac:dyDescent="0.25">
      <c r="A15" s="16">
        <v>3</v>
      </c>
      <c r="B15" s="14" t="s">
        <v>90</v>
      </c>
      <c r="C15" s="15">
        <v>75.540779999999998</v>
      </c>
      <c r="D15" s="5">
        <f t="shared" si="0"/>
        <v>45.324467999999996</v>
      </c>
      <c r="E15" s="10">
        <v>75</v>
      </c>
      <c r="F15" s="10">
        <f t="shared" si="1"/>
        <v>30</v>
      </c>
      <c r="G15" s="5">
        <f t="shared" si="2"/>
        <v>75.324467999999996</v>
      </c>
      <c r="H15" s="19" t="s">
        <v>101</v>
      </c>
    </row>
    <row r="16" spans="1:8" ht="21" customHeight="1" x14ac:dyDescent="0.25">
      <c r="A16" s="16">
        <v>4</v>
      </c>
      <c r="B16" s="14" t="s">
        <v>105</v>
      </c>
      <c r="C16" s="15">
        <v>77.762540000000001</v>
      </c>
      <c r="D16" s="5">
        <f t="shared" si="0"/>
        <v>46.657524000000002</v>
      </c>
      <c r="E16" s="10">
        <v>58.75</v>
      </c>
      <c r="F16" s="10">
        <f t="shared" si="1"/>
        <v>23.5</v>
      </c>
      <c r="G16" s="5">
        <f t="shared" si="2"/>
        <v>70.157523999999995</v>
      </c>
      <c r="H16" s="19" t="s">
        <v>101</v>
      </c>
    </row>
    <row r="17" spans="1:8" ht="21" customHeight="1" x14ac:dyDescent="0.25">
      <c r="A17" s="16">
        <v>5</v>
      </c>
      <c r="B17" s="14" t="s">
        <v>92</v>
      </c>
      <c r="C17" s="15">
        <v>72.916290000000004</v>
      </c>
      <c r="D17" s="5">
        <f t="shared" si="0"/>
        <v>43.749774000000002</v>
      </c>
      <c r="E17" s="10">
        <v>55</v>
      </c>
      <c r="F17" s="10">
        <f t="shared" si="1"/>
        <v>22</v>
      </c>
      <c r="G17" s="5">
        <f t="shared" si="2"/>
        <v>65.749774000000002</v>
      </c>
      <c r="H17" s="19" t="s">
        <v>101</v>
      </c>
    </row>
    <row r="18" spans="1:8" ht="22.5" customHeight="1" x14ac:dyDescent="0.25">
      <c r="A18" s="16">
        <v>6</v>
      </c>
      <c r="B18" s="14" t="s">
        <v>88</v>
      </c>
      <c r="C18" s="15">
        <v>88.127650000000003</v>
      </c>
      <c r="D18" s="5">
        <f t="shared" si="0"/>
        <v>52.87659</v>
      </c>
      <c r="E18" s="10"/>
      <c r="F18" s="10">
        <f t="shared" si="1"/>
        <v>0</v>
      </c>
      <c r="G18" s="5">
        <f t="shared" si="2"/>
        <v>52.87659</v>
      </c>
      <c r="H18" s="12" t="s">
        <v>102</v>
      </c>
    </row>
  </sheetData>
  <mergeCells count="9">
    <mergeCell ref="A11:B11"/>
    <mergeCell ref="C11:E11"/>
    <mergeCell ref="B2:H2"/>
    <mergeCell ref="B3:H3"/>
    <mergeCell ref="B4:H4"/>
    <mergeCell ref="B7:F7"/>
    <mergeCell ref="B8:F8"/>
    <mergeCell ref="A10:B10"/>
    <mergeCell ref="C10:E10"/>
  </mergeCells>
  <pageMargins left="0.7" right="0.7" top="0.75" bottom="0.75" header="0.3" footer="0.3"/>
  <pageSetup paperSize="9" fitToWidth="0" orientation="landscape" horizontalDpi="4294967294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zoomScaleNormal="100" workbookViewId="0">
      <selection activeCell="J21" sqref="J21"/>
    </sheetView>
  </sheetViews>
  <sheetFormatPr defaultRowHeight="15" x14ac:dyDescent="0.25"/>
  <cols>
    <col min="1" max="1" width="9.140625" style="27"/>
    <col min="2" max="2" width="22.5703125" style="27" customWidth="1"/>
    <col min="3" max="3" width="10.85546875" style="27" customWidth="1"/>
    <col min="4" max="4" width="13.85546875" style="27" customWidth="1"/>
    <col min="5" max="5" width="12.42578125" style="27" customWidth="1"/>
    <col min="6" max="6" width="17.42578125" style="27" customWidth="1"/>
    <col min="7" max="7" width="11.85546875" style="27" customWidth="1"/>
    <col min="8" max="8" width="21" style="27" customWidth="1"/>
    <col min="9" max="16384" width="9.140625" style="27"/>
  </cols>
  <sheetData>
    <row r="1" spans="1:8" ht="15.75" x14ac:dyDescent="0.25">
      <c r="A1" s="11"/>
      <c r="B1" s="3"/>
      <c r="C1" s="3"/>
      <c r="D1" s="3"/>
      <c r="E1" s="11" t="s">
        <v>10</v>
      </c>
      <c r="F1" s="3"/>
      <c r="G1" s="3"/>
      <c r="H1" s="11"/>
    </row>
    <row r="2" spans="1:8" ht="15.75" x14ac:dyDescent="0.25">
      <c r="A2" s="11"/>
      <c r="B2" s="31" t="s">
        <v>8</v>
      </c>
      <c r="C2" s="31"/>
      <c r="D2" s="31"/>
      <c r="E2" s="31"/>
      <c r="F2" s="31"/>
      <c r="G2" s="31"/>
      <c r="H2" s="31"/>
    </row>
    <row r="3" spans="1:8" ht="15.75" x14ac:dyDescent="0.25">
      <c r="A3" s="11"/>
      <c r="B3" s="31" t="s">
        <v>16</v>
      </c>
      <c r="C3" s="31"/>
      <c r="D3" s="31"/>
      <c r="E3" s="31"/>
      <c r="F3" s="31"/>
      <c r="G3" s="31"/>
      <c r="H3" s="31"/>
    </row>
    <row r="4" spans="1:8" ht="15.75" x14ac:dyDescent="0.25">
      <c r="A4" s="11"/>
      <c r="B4" s="32"/>
      <c r="C4" s="31"/>
      <c r="D4" s="31"/>
      <c r="E4" s="31"/>
      <c r="F4" s="31"/>
      <c r="G4" s="31"/>
      <c r="H4" s="31"/>
    </row>
    <row r="5" spans="1:8" ht="15.75" x14ac:dyDescent="0.25">
      <c r="A5" s="11"/>
      <c r="B5" s="4" t="s">
        <v>11</v>
      </c>
      <c r="C5" s="23"/>
      <c r="D5" s="23"/>
      <c r="E5" s="23"/>
      <c r="F5" s="23"/>
      <c r="G5" s="23"/>
      <c r="H5" s="23"/>
    </row>
    <row r="6" spans="1:8" ht="15.75" x14ac:dyDescent="0.25">
      <c r="A6" s="11"/>
      <c r="B6" s="24" t="s">
        <v>28</v>
      </c>
      <c r="C6" s="23"/>
      <c r="D6" s="23"/>
      <c r="E6" s="23"/>
      <c r="F6" s="23"/>
      <c r="G6" s="23"/>
      <c r="H6" s="23"/>
    </row>
    <row r="7" spans="1:8" ht="15.75" x14ac:dyDescent="0.25">
      <c r="A7" s="11"/>
      <c r="B7" s="33" t="s">
        <v>29</v>
      </c>
      <c r="C7" s="33"/>
      <c r="D7" s="33"/>
      <c r="E7" s="33"/>
      <c r="F7" s="33"/>
      <c r="G7" s="23"/>
      <c r="H7" s="23"/>
    </row>
    <row r="8" spans="1:8" ht="15.75" x14ac:dyDescent="0.25">
      <c r="A8" s="11"/>
      <c r="B8" s="33" t="s">
        <v>30</v>
      </c>
      <c r="C8" s="33"/>
      <c r="D8" s="33"/>
      <c r="E8" s="33"/>
      <c r="F8" s="33"/>
      <c r="G8" s="23"/>
      <c r="H8" s="23"/>
    </row>
    <row r="9" spans="1:8" ht="15.75" x14ac:dyDescent="0.25">
      <c r="A9" s="11"/>
      <c r="B9" s="24"/>
      <c r="C9" s="24"/>
      <c r="D9" s="24"/>
      <c r="E9" s="24"/>
      <c r="F9" s="24"/>
      <c r="G9" s="23"/>
      <c r="H9" s="23" t="s">
        <v>44</v>
      </c>
    </row>
    <row r="10" spans="1:8" ht="15.75" x14ac:dyDescent="0.25">
      <c r="A10" s="28" t="s">
        <v>2</v>
      </c>
      <c r="B10" s="28"/>
      <c r="C10" s="34" t="s">
        <v>33</v>
      </c>
      <c r="D10" s="35"/>
      <c r="E10" s="35"/>
      <c r="F10" s="16" t="s">
        <v>12</v>
      </c>
      <c r="G10" s="5" t="s">
        <v>3</v>
      </c>
      <c r="H10" s="16" t="s">
        <v>4</v>
      </c>
    </row>
    <row r="11" spans="1:8" ht="37.5" customHeight="1" x14ac:dyDescent="0.25">
      <c r="A11" s="28" t="s">
        <v>5</v>
      </c>
      <c r="B11" s="28"/>
      <c r="C11" s="36" t="s">
        <v>36</v>
      </c>
      <c r="D11" s="37"/>
      <c r="E11" s="37"/>
      <c r="F11" s="16">
        <v>1</v>
      </c>
      <c r="G11" s="7">
        <v>5</v>
      </c>
      <c r="H11" s="17" t="s">
        <v>34</v>
      </c>
    </row>
    <row r="12" spans="1:8" ht="15.75" x14ac:dyDescent="0.25">
      <c r="A12" s="16" t="s">
        <v>9</v>
      </c>
      <c r="B12" s="16" t="s">
        <v>6</v>
      </c>
      <c r="C12" s="5" t="s">
        <v>0</v>
      </c>
      <c r="D12" s="5" t="s">
        <v>95</v>
      </c>
      <c r="E12" s="10" t="s">
        <v>96</v>
      </c>
      <c r="F12" s="10" t="s">
        <v>97</v>
      </c>
      <c r="G12" s="5" t="s">
        <v>1</v>
      </c>
      <c r="H12" s="16" t="s">
        <v>7</v>
      </c>
    </row>
    <row r="13" spans="1:8" ht="22.5" customHeight="1" x14ac:dyDescent="0.25">
      <c r="A13" s="16">
        <v>1</v>
      </c>
      <c r="B13" s="14" t="s">
        <v>94</v>
      </c>
      <c r="C13" s="15">
        <v>82.026039999999995</v>
      </c>
      <c r="D13" s="5">
        <f>C13*0.6</f>
        <v>49.215623999999998</v>
      </c>
      <c r="E13" s="10">
        <v>83.75</v>
      </c>
      <c r="F13" s="10">
        <f>E13*0.4</f>
        <v>33.5</v>
      </c>
      <c r="G13" s="5">
        <f t="shared" ref="G13" si="0">F13+D13</f>
        <v>82.715623999999991</v>
      </c>
      <c r="H13" s="21" t="s">
        <v>101</v>
      </c>
    </row>
    <row r="14" spans="1:8" ht="21.75" customHeight="1" x14ac:dyDescent="0.25">
      <c r="A14" s="16">
        <v>2</v>
      </c>
      <c r="B14" s="14" t="s">
        <v>58</v>
      </c>
      <c r="C14" s="15">
        <v>72.618830000000003</v>
      </c>
      <c r="D14" s="5">
        <f t="shared" ref="D14" si="1">C14*0.6</f>
        <v>43.571297999999999</v>
      </c>
      <c r="E14" s="10">
        <v>70</v>
      </c>
      <c r="F14" s="10">
        <f t="shared" ref="F14" si="2">E14*0.4</f>
        <v>28</v>
      </c>
      <c r="G14" s="5">
        <f t="shared" ref="G14" si="3">F14+D14</f>
        <v>71.571297999999999</v>
      </c>
      <c r="H14" s="21" t="s">
        <v>101</v>
      </c>
    </row>
    <row r="15" spans="1:8" ht="22.5" customHeight="1" x14ac:dyDescent="0.25">
      <c r="A15" s="16">
        <v>3</v>
      </c>
      <c r="B15" s="14" t="s">
        <v>57</v>
      </c>
      <c r="C15" s="15">
        <v>82.551209999999998</v>
      </c>
      <c r="D15" s="5">
        <f>C15*0.6</f>
        <v>49.530725999999994</v>
      </c>
      <c r="E15" s="10">
        <v>73.75</v>
      </c>
      <c r="F15" s="10">
        <f>E15*0.4</f>
        <v>29.5</v>
      </c>
      <c r="G15" s="5">
        <f>F15+D15</f>
        <v>79.030725999999987</v>
      </c>
      <c r="H15" s="21" t="s">
        <v>102</v>
      </c>
    </row>
  </sheetData>
  <mergeCells count="9">
    <mergeCell ref="A11:B11"/>
    <mergeCell ref="C11:E11"/>
    <mergeCell ref="B2:H2"/>
    <mergeCell ref="B3:H3"/>
    <mergeCell ref="B4:H4"/>
    <mergeCell ref="B7:F7"/>
    <mergeCell ref="B8:F8"/>
    <mergeCell ref="A10:B10"/>
    <mergeCell ref="C10:E10"/>
  </mergeCells>
  <pageMargins left="0.7" right="0.7" top="0.75" bottom="0.75" header="0.3" footer="0.3"/>
  <pageSetup paperSize="9" fitToWidth="0" orientation="landscape" horizontalDpi="4294967294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topLeftCell="A4" zoomScaleNormal="100" workbookViewId="0">
      <selection activeCell="G13" sqref="G13"/>
    </sheetView>
  </sheetViews>
  <sheetFormatPr defaultRowHeight="15" x14ac:dyDescent="0.25"/>
  <cols>
    <col min="1" max="1" width="9.140625" style="27"/>
    <col min="2" max="2" width="22.5703125" style="27" customWidth="1"/>
    <col min="3" max="3" width="11" style="27" customWidth="1"/>
    <col min="4" max="4" width="13.85546875" style="27" customWidth="1"/>
    <col min="5" max="5" width="12.42578125" style="27" customWidth="1"/>
    <col min="6" max="6" width="17.7109375" style="27" customWidth="1"/>
    <col min="7" max="7" width="11.85546875" style="27" customWidth="1"/>
    <col min="8" max="8" width="19.7109375" style="27" customWidth="1"/>
    <col min="9" max="16384" width="9.140625" style="27"/>
  </cols>
  <sheetData>
    <row r="1" spans="1:8" ht="15.75" x14ac:dyDescent="0.25">
      <c r="A1" s="11"/>
      <c r="B1" s="3"/>
      <c r="C1" s="3"/>
      <c r="D1" s="3"/>
      <c r="E1" s="11" t="s">
        <v>10</v>
      </c>
      <c r="F1" s="3"/>
      <c r="G1" s="3"/>
      <c r="H1" s="11"/>
    </row>
    <row r="2" spans="1:8" ht="15.75" x14ac:dyDescent="0.25">
      <c r="A2" s="11"/>
      <c r="B2" s="31" t="s">
        <v>8</v>
      </c>
      <c r="C2" s="31"/>
      <c r="D2" s="31"/>
      <c r="E2" s="31"/>
      <c r="F2" s="31"/>
      <c r="G2" s="31"/>
      <c r="H2" s="31"/>
    </row>
    <row r="3" spans="1:8" ht="15.75" x14ac:dyDescent="0.25">
      <c r="A3" s="11"/>
      <c r="B3" s="31" t="s">
        <v>16</v>
      </c>
      <c r="C3" s="31"/>
      <c r="D3" s="31"/>
      <c r="E3" s="31"/>
      <c r="F3" s="31"/>
      <c r="G3" s="31"/>
      <c r="H3" s="31"/>
    </row>
    <row r="4" spans="1:8" ht="15.75" x14ac:dyDescent="0.25">
      <c r="A4" s="11"/>
      <c r="B4" s="32"/>
      <c r="C4" s="31"/>
      <c r="D4" s="31"/>
      <c r="E4" s="31"/>
      <c r="F4" s="31"/>
      <c r="G4" s="31"/>
      <c r="H4" s="31"/>
    </row>
    <row r="5" spans="1:8" ht="15.75" x14ac:dyDescent="0.25">
      <c r="A5" s="11"/>
      <c r="B5" s="4" t="s">
        <v>11</v>
      </c>
      <c r="C5" s="23"/>
      <c r="D5" s="23"/>
      <c r="E5" s="23"/>
      <c r="F5" s="23"/>
      <c r="G5" s="23"/>
      <c r="H5" s="23"/>
    </row>
    <row r="6" spans="1:8" ht="15.75" x14ac:dyDescent="0.25">
      <c r="A6" s="11"/>
      <c r="B6" s="24" t="s">
        <v>28</v>
      </c>
      <c r="C6" s="23"/>
      <c r="D6" s="23"/>
      <c r="E6" s="23"/>
      <c r="F6" s="23"/>
      <c r="G6" s="23"/>
      <c r="H6" s="23"/>
    </row>
    <row r="7" spans="1:8" ht="15.75" x14ac:dyDescent="0.25">
      <c r="A7" s="11"/>
      <c r="B7" s="33" t="s">
        <v>29</v>
      </c>
      <c r="C7" s="33"/>
      <c r="D7" s="33"/>
      <c r="E7" s="33"/>
      <c r="F7" s="33"/>
      <c r="G7" s="23"/>
      <c r="H7" s="23"/>
    </row>
    <row r="8" spans="1:8" ht="15.75" x14ac:dyDescent="0.25">
      <c r="A8" s="11"/>
      <c r="B8" s="33" t="s">
        <v>30</v>
      </c>
      <c r="C8" s="33"/>
      <c r="D8" s="33"/>
      <c r="E8" s="33"/>
      <c r="F8" s="33"/>
      <c r="G8" s="23"/>
      <c r="H8" s="23"/>
    </row>
    <row r="9" spans="1:8" ht="15.75" x14ac:dyDescent="0.25">
      <c r="A9" s="11"/>
      <c r="B9" s="24"/>
      <c r="C9" s="24"/>
      <c r="D9" s="24"/>
      <c r="E9" s="24"/>
      <c r="F9" s="24"/>
      <c r="G9" s="23"/>
      <c r="H9" s="23" t="s">
        <v>45</v>
      </c>
    </row>
    <row r="10" spans="1:8" ht="15.75" x14ac:dyDescent="0.25">
      <c r="A10" s="28" t="s">
        <v>2</v>
      </c>
      <c r="B10" s="28"/>
      <c r="C10" s="34" t="s">
        <v>33</v>
      </c>
      <c r="D10" s="35"/>
      <c r="E10" s="35"/>
      <c r="F10" s="16" t="s">
        <v>12</v>
      </c>
      <c r="G10" s="5" t="s">
        <v>3</v>
      </c>
      <c r="H10" s="16" t="s">
        <v>4</v>
      </c>
    </row>
    <row r="11" spans="1:8" ht="37.5" customHeight="1" x14ac:dyDescent="0.25">
      <c r="A11" s="28" t="s">
        <v>5</v>
      </c>
      <c r="B11" s="28"/>
      <c r="C11" s="36" t="s">
        <v>36</v>
      </c>
      <c r="D11" s="37"/>
      <c r="E11" s="37"/>
      <c r="F11" s="16">
        <v>1</v>
      </c>
      <c r="G11" s="7">
        <v>5</v>
      </c>
      <c r="H11" s="17" t="s">
        <v>34</v>
      </c>
    </row>
    <row r="12" spans="1:8" ht="15.75" x14ac:dyDescent="0.25">
      <c r="A12" s="16" t="s">
        <v>9</v>
      </c>
      <c r="B12" s="16" t="s">
        <v>6</v>
      </c>
      <c r="C12" s="5" t="s">
        <v>0</v>
      </c>
      <c r="D12" s="5" t="s">
        <v>95</v>
      </c>
      <c r="E12" s="10" t="s">
        <v>96</v>
      </c>
      <c r="F12" s="10" t="s">
        <v>97</v>
      </c>
      <c r="G12" s="5" t="s">
        <v>1</v>
      </c>
      <c r="H12" s="22" t="s">
        <v>7</v>
      </c>
    </row>
    <row r="13" spans="1:8" ht="22.5" customHeight="1" x14ac:dyDescent="0.25">
      <c r="A13" s="16">
        <v>1</v>
      </c>
      <c r="B13" s="14" t="s">
        <v>61</v>
      </c>
      <c r="C13" s="15">
        <v>88.037350000000004</v>
      </c>
      <c r="D13" s="5">
        <f>C13*0.6</f>
        <v>52.822409999999998</v>
      </c>
      <c r="E13" s="10">
        <v>86.25</v>
      </c>
      <c r="F13" s="10">
        <f>E13*0.4</f>
        <v>34.5</v>
      </c>
      <c r="G13" s="5">
        <f>D13+F13</f>
        <v>87.322409999999991</v>
      </c>
      <c r="H13" s="21" t="s">
        <v>101</v>
      </c>
    </row>
    <row r="14" spans="1:8" ht="22.5" customHeight="1" x14ac:dyDescent="0.25">
      <c r="A14" s="16">
        <v>2</v>
      </c>
      <c r="B14" s="14" t="s">
        <v>62</v>
      </c>
      <c r="C14" s="15">
        <v>75.330340000000007</v>
      </c>
      <c r="D14" s="5">
        <f>C14*0.6</f>
        <v>45.198204000000004</v>
      </c>
      <c r="E14" s="10">
        <v>93.75</v>
      </c>
      <c r="F14" s="10">
        <f>E14*0.4</f>
        <v>37.5</v>
      </c>
      <c r="G14" s="5">
        <f>D14+F14</f>
        <v>82.698204000000004</v>
      </c>
      <c r="H14" s="21" t="s">
        <v>101</v>
      </c>
    </row>
    <row r="15" spans="1:8" ht="22.5" customHeight="1" x14ac:dyDescent="0.25">
      <c r="A15" s="16">
        <v>3</v>
      </c>
      <c r="B15" s="14" t="s">
        <v>59</v>
      </c>
      <c r="C15" s="15">
        <v>74.198920000000001</v>
      </c>
      <c r="D15" s="5">
        <f>C15*0.6</f>
        <v>44.519351999999998</v>
      </c>
      <c r="E15" s="10">
        <v>86.25</v>
      </c>
      <c r="F15" s="10">
        <f>E15*0.4</f>
        <v>34.5</v>
      </c>
      <c r="G15" s="5">
        <f>D15+F15</f>
        <v>79.019351999999998</v>
      </c>
      <c r="H15" s="21" t="s">
        <v>101</v>
      </c>
    </row>
    <row r="16" spans="1:8" ht="22.5" customHeight="1" x14ac:dyDescent="0.25">
      <c r="A16" s="16">
        <v>4</v>
      </c>
      <c r="B16" s="14" t="s">
        <v>60</v>
      </c>
      <c r="C16" s="15">
        <v>71.640910000000005</v>
      </c>
      <c r="D16" s="5">
        <f>C16*0.6</f>
        <v>42.984546000000002</v>
      </c>
      <c r="E16" s="10">
        <v>81.25</v>
      </c>
      <c r="F16" s="10">
        <f>E16*0.4</f>
        <v>32.5</v>
      </c>
      <c r="G16" s="5">
        <f>D16+F16</f>
        <v>75.484545999999995</v>
      </c>
      <c r="H16" s="21" t="s">
        <v>101</v>
      </c>
    </row>
    <row r="17" spans="1:8" ht="22.5" customHeight="1" x14ac:dyDescent="0.25">
      <c r="A17" s="16">
        <v>5</v>
      </c>
      <c r="B17" s="14" t="s">
        <v>93</v>
      </c>
      <c r="C17" s="15">
        <v>75.060059999999993</v>
      </c>
      <c r="D17" s="5">
        <f>C17*0.6</f>
        <v>45.036035999999996</v>
      </c>
      <c r="E17" s="10">
        <v>86.25</v>
      </c>
      <c r="F17" s="10">
        <f>E17*0.4</f>
        <v>34.5</v>
      </c>
      <c r="G17" s="5">
        <f>D17+F17</f>
        <v>79.536035999999996</v>
      </c>
      <c r="H17" s="20" t="s">
        <v>102</v>
      </c>
    </row>
  </sheetData>
  <mergeCells count="9">
    <mergeCell ref="A11:B11"/>
    <mergeCell ref="C11:E11"/>
    <mergeCell ref="B2:H2"/>
    <mergeCell ref="B3:H3"/>
    <mergeCell ref="B4:H4"/>
    <mergeCell ref="B7:F7"/>
    <mergeCell ref="B8:F8"/>
    <mergeCell ref="A10:B10"/>
    <mergeCell ref="C10:E10"/>
  </mergeCells>
  <pageMargins left="0.7" right="0.7" top="0.75" bottom="0.75" header="0.3" footer="0.3"/>
  <pageSetup paperSize="9" fitToWidth="0" orientation="landscape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9</vt:i4>
      </vt:variant>
    </vt:vector>
  </HeadingPairs>
  <TitlesOfParts>
    <vt:vector size="18" baseType="lpstr">
      <vt:lpstr>Sağlık Hiz-Tıbbi Görüntüleme Pr</vt:lpstr>
      <vt:lpstr>Sağlık Hiz. MYO-Yaşlı Bakım Pr.</vt:lpstr>
      <vt:lpstr>Posof MYO-Evde Hasta Bakımı Pr.</vt:lpstr>
      <vt:lpstr>POSOF MYO-İlk ve Acil Yardım Pr</vt:lpstr>
      <vt:lpstr>ÇILDIR MYO - Sosyal Hiz. Pr.</vt:lpstr>
      <vt:lpstr>ARAŞTIRMA MERKEZİ (Kimya)</vt:lpstr>
      <vt:lpstr>ARAŞTIRMA MERKEZİ (Gıda)</vt:lpstr>
      <vt:lpstr>PROJE GELİŞ. KOOR. OFİSİ (8)</vt:lpstr>
      <vt:lpstr>PROJE GELİŞ. VE KOOR.OFİSİ (9)</vt:lpstr>
      <vt:lpstr>'ARAŞTIRMA MERKEZİ (Gıda)'!Yazdırma_Alanı</vt:lpstr>
      <vt:lpstr>'ARAŞTIRMA MERKEZİ (Kimya)'!Yazdırma_Alanı</vt:lpstr>
      <vt:lpstr>'ÇILDIR MYO - Sosyal Hiz. Pr.'!Yazdırma_Alanı</vt:lpstr>
      <vt:lpstr>'Posof MYO-Evde Hasta Bakımı Pr.'!Yazdırma_Alanı</vt:lpstr>
      <vt:lpstr>'POSOF MYO-İlk ve Acil Yardım Pr'!Yazdırma_Alanı</vt:lpstr>
      <vt:lpstr>'PROJE GELİŞ. KOOR. OFİSİ (8)'!Yazdırma_Alanı</vt:lpstr>
      <vt:lpstr>'PROJE GELİŞ. VE KOOR.OFİSİ (9)'!Yazdırma_Alanı</vt:lpstr>
      <vt:lpstr>'Sağlık Hiz. MYO-Yaşlı Bakım Pr.'!Yazdırma_Alanı</vt:lpstr>
      <vt:lpstr>'Sağlık Hiz-Tıbbi Görüntüleme Pr'!Yazdırma_Alanı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ArdahanUni</dc:creator>
  <cp:lastModifiedBy>eserkaradeniz</cp:lastModifiedBy>
  <cp:lastPrinted>2019-06-14T13:31:09Z</cp:lastPrinted>
  <dcterms:created xsi:type="dcterms:W3CDTF">2010-07-19T05:19:49Z</dcterms:created>
  <dcterms:modified xsi:type="dcterms:W3CDTF">2019-06-14T13:47:21Z</dcterms:modified>
</cp:coreProperties>
</file>